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 firstSheet="4" activeTab="20"/>
  </bookViews>
  <sheets>
    <sheet name="Titulinis" sheetId="1" r:id="rId1"/>
    <sheet name="1-1" sheetId="2" r:id="rId2"/>
    <sheet name="1-2" sheetId="4" r:id="rId3"/>
    <sheet name="1-3" sheetId="5" r:id="rId4"/>
    <sheet name="1-4" sheetId="6" r:id="rId5"/>
    <sheet name="1-5" sheetId="7" r:id="rId6"/>
    <sheet name="2-1" sheetId="8" r:id="rId7"/>
    <sheet name="2-2" sheetId="9" r:id="rId8"/>
    <sheet name="2-3" sheetId="10" r:id="rId9"/>
    <sheet name="2-4" sheetId="15" r:id="rId10"/>
    <sheet name="2-5" sheetId="16" r:id="rId11"/>
    <sheet name="3-1" sheetId="17" r:id="rId12"/>
    <sheet name="3-2" sheetId="18" r:id="rId13"/>
    <sheet name="3-3" sheetId="19" r:id="rId14"/>
    <sheet name="3-4" sheetId="20" r:id="rId15"/>
    <sheet name="3-5" sheetId="21" r:id="rId16"/>
    <sheet name="4-1" sheetId="22" r:id="rId17"/>
    <sheet name="4-2" sheetId="23" r:id="rId18"/>
    <sheet name="4-3" sheetId="24" r:id="rId19"/>
    <sheet name="4-4" sheetId="25" r:id="rId20"/>
    <sheet name="4-5" sheetId="26" r:id="rId2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6" l="1"/>
  <c r="F52" i="16"/>
  <c r="E52" i="16"/>
  <c r="D52" i="16"/>
  <c r="E42" i="18"/>
  <c r="F42" i="18"/>
  <c r="G42" i="18"/>
  <c r="D42" i="18"/>
  <c r="D10" i="5"/>
  <c r="E9" i="8"/>
  <c r="F9" i="8"/>
  <c r="G9" i="8"/>
  <c r="D9" i="8"/>
  <c r="G50" i="26"/>
  <c r="F50" i="26"/>
  <c r="E50" i="26"/>
  <c r="D50" i="26"/>
  <c r="E44" i="26"/>
  <c r="F44" i="26"/>
  <c r="G44" i="26"/>
  <c r="D44" i="26"/>
  <c r="E38" i="26"/>
  <c r="F38" i="26"/>
  <c r="G38" i="26"/>
  <c r="D38" i="26"/>
  <c r="E32" i="26"/>
  <c r="F32" i="26"/>
  <c r="G32" i="26"/>
  <c r="D32" i="26"/>
  <c r="E25" i="26"/>
  <c r="F25" i="26"/>
  <c r="G25" i="26"/>
  <c r="D25" i="26"/>
  <c r="E9" i="26"/>
  <c r="F9" i="26"/>
  <c r="G9" i="26"/>
  <c r="D9" i="26"/>
  <c r="E43" i="25"/>
  <c r="F43" i="25"/>
  <c r="G43" i="25"/>
  <c r="D43" i="25"/>
  <c r="E37" i="25"/>
  <c r="F37" i="25"/>
  <c r="G37" i="25"/>
  <c r="D37" i="25"/>
  <c r="E31" i="25"/>
  <c r="F31" i="25"/>
  <c r="G31" i="25"/>
  <c r="D31" i="25"/>
  <c r="E24" i="25"/>
  <c r="F24" i="25"/>
  <c r="G24" i="25"/>
  <c r="D24" i="25"/>
  <c r="E8" i="25"/>
  <c r="F8" i="25"/>
  <c r="G8" i="25"/>
  <c r="D8" i="25"/>
  <c r="E45" i="24"/>
  <c r="F45" i="24"/>
  <c r="G45" i="24"/>
  <c r="D45" i="24"/>
  <c r="E38" i="24"/>
  <c r="F38" i="24"/>
  <c r="G38" i="24"/>
  <c r="D38" i="24"/>
  <c r="E32" i="24"/>
  <c r="F32" i="24"/>
  <c r="G32" i="24"/>
  <c r="D32" i="24"/>
  <c r="E44" i="23"/>
  <c r="F44" i="23"/>
  <c r="G44" i="23"/>
  <c r="D44" i="23"/>
  <c r="E25" i="23"/>
  <c r="F25" i="23"/>
  <c r="G25" i="23"/>
  <c r="D25" i="23"/>
  <c r="E9" i="23" l="1"/>
  <c r="F9" i="23"/>
  <c r="G9" i="23"/>
  <c r="D9" i="23"/>
  <c r="E44" i="22"/>
  <c r="F44" i="22"/>
  <c r="G44" i="22"/>
  <c r="D44" i="22"/>
  <c r="E38" i="22"/>
  <c r="F38" i="22"/>
  <c r="G38" i="22"/>
  <c r="D38" i="22"/>
  <c r="E32" i="22"/>
  <c r="F32" i="22"/>
  <c r="G32" i="22"/>
  <c r="D32" i="22"/>
  <c r="E50" i="21"/>
  <c r="F50" i="21"/>
  <c r="G50" i="21"/>
  <c r="D50" i="21"/>
  <c r="E44" i="21"/>
  <c r="F44" i="21"/>
  <c r="G44" i="21"/>
  <c r="D44" i="21"/>
  <c r="E38" i="21"/>
  <c r="F38" i="21"/>
  <c r="G38" i="21"/>
  <c r="D38" i="21"/>
  <c r="E32" i="21"/>
  <c r="F32" i="21"/>
  <c r="G32" i="21"/>
  <c r="D32" i="21"/>
  <c r="E25" i="21"/>
  <c r="F25" i="21"/>
  <c r="G25" i="21"/>
  <c r="D25" i="21"/>
  <c r="E9" i="21"/>
  <c r="F9" i="21"/>
  <c r="G9" i="21"/>
  <c r="D9" i="21"/>
  <c r="E45" i="20"/>
  <c r="F45" i="20"/>
  <c r="G45" i="20"/>
  <c r="D45" i="20"/>
  <c r="E39" i="20"/>
  <c r="F39" i="20"/>
  <c r="G39" i="20"/>
  <c r="D39" i="20"/>
  <c r="E33" i="20"/>
  <c r="F33" i="20"/>
  <c r="G33" i="20"/>
  <c r="E25" i="20"/>
  <c r="F25" i="20"/>
  <c r="G25" i="20"/>
  <c r="D25" i="20"/>
  <c r="E9" i="20"/>
  <c r="F9" i="20"/>
  <c r="G9" i="20"/>
  <c r="D9" i="20"/>
  <c r="E45" i="19"/>
  <c r="F45" i="19"/>
  <c r="G45" i="19"/>
  <c r="D45" i="19"/>
  <c r="E39" i="19"/>
  <c r="F39" i="19"/>
  <c r="G39" i="19"/>
  <c r="D39" i="19"/>
  <c r="E33" i="19"/>
  <c r="F33" i="19"/>
  <c r="G33" i="19"/>
  <c r="D33" i="19"/>
  <c r="E26" i="19"/>
  <c r="F26" i="19"/>
  <c r="G26" i="19"/>
  <c r="D26" i="19"/>
  <c r="E36" i="18"/>
  <c r="F36" i="18"/>
  <c r="G36" i="18"/>
  <c r="D36" i="18"/>
  <c r="E25" i="18"/>
  <c r="F25" i="18"/>
  <c r="G25" i="18"/>
  <c r="D25" i="18"/>
  <c r="E9" i="18" l="1"/>
  <c r="F9" i="18"/>
  <c r="G9" i="18"/>
  <c r="D9" i="18"/>
  <c r="E44" i="17"/>
  <c r="F44" i="17"/>
  <c r="G44" i="17"/>
  <c r="D44" i="17"/>
  <c r="E9" i="17"/>
  <c r="F9" i="17"/>
  <c r="G9" i="17"/>
  <c r="D9" i="17"/>
  <c r="E46" i="16"/>
  <c r="F46" i="16"/>
  <c r="G46" i="16"/>
  <c r="D46" i="16"/>
  <c r="E39" i="16"/>
  <c r="F39" i="16"/>
  <c r="G39" i="16"/>
  <c r="D39" i="16"/>
  <c r="E27" i="16"/>
  <c r="F27" i="16"/>
  <c r="G27" i="16"/>
  <c r="D27" i="16"/>
  <c r="E11" i="16" l="1"/>
  <c r="F11" i="16"/>
  <c r="G11" i="16"/>
  <c r="D11" i="16"/>
  <c r="E45" i="15"/>
  <c r="F45" i="15"/>
  <c r="G45" i="15"/>
  <c r="D45" i="15"/>
  <c r="E38" i="15"/>
  <c r="F38" i="15"/>
  <c r="G38" i="15"/>
  <c r="D38" i="15"/>
  <c r="E26" i="15"/>
  <c r="F26" i="15"/>
  <c r="G26" i="15"/>
  <c r="D26" i="15"/>
  <c r="E44" i="10"/>
  <c r="F44" i="10"/>
  <c r="G44" i="10"/>
  <c r="D44" i="10"/>
  <c r="E37" i="10"/>
  <c r="F37" i="10"/>
  <c r="G37" i="10"/>
  <c r="D37" i="10"/>
  <c r="E25" i="10"/>
  <c r="F25" i="10"/>
  <c r="G25" i="10"/>
  <c r="D25" i="10"/>
  <c r="XFD24" i="10"/>
  <c r="D9" i="10"/>
  <c r="E9" i="10"/>
  <c r="F9" i="10"/>
  <c r="G9" i="10"/>
  <c r="G18" i="26" l="1"/>
  <c r="F18" i="26"/>
  <c r="E18" i="26"/>
  <c r="D18" i="26"/>
  <c r="G17" i="25"/>
  <c r="F17" i="25"/>
  <c r="E17" i="25"/>
  <c r="D17" i="25"/>
  <c r="G25" i="24"/>
  <c r="F25" i="24"/>
  <c r="E25" i="24"/>
  <c r="D25" i="24"/>
  <c r="G19" i="24"/>
  <c r="F19" i="24"/>
  <c r="E19" i="24"/>
  <c r="D19" i="24"/>
  <c r="G10" i="24"/>
  <c r="F10" i="24"/>
  <c r="E10" i="24"/>
  <c r="D10" i="24"/>
  <c r="G38" i="23"/>
  <c r="F38" i="23"/>
  <c r="E38" i="23"/>
  <c r="D38" i="23"/>
  <c r="G31" i="23"/>
  <c r="F31" i="23"/>
  <c r="E31" i="23"/>
  <c r="D31" i="23"/>
  <c r="G18" i="23"/>
  <c r="F18" i="23"/>
  <c r="E18" i="23"/>
  <c r="D18" i="23"/>
  <c r="G25" i="22"/>
  <c r="F25" i="22"/>
  <c r="E25" i="22"/>
  <c r="D25" i="22"/>
  <c r="G19" i="22"/>
  <c r="F19" i="22"/>
  <c r="E19" i="22"/>
  <c r="D19" i="22"/>
  <c r="G10" i="22"/>
  <c r="F10" i="22"/>
  <c r="E10" i="22"/>
  <c r="D10" i="22"/>
  <c r="G18" i="21"/>
  <c r="F18" i="21"/>
  <c r="E18" i="21"/>
  <c r="D18" i="21"/>
  <c r="G18" i="20"/>
  <c r="F18" i="20"/>
  <c r="E18" i="20"/>
  <c r="D18" i="20"/>
  <c r="G19" i="19"/>
  <c r="F19" i="19"/>
  <c r="E19" i="19"/>
  <c r="D19" i="19"/>
  <c r="G10" i="19"/>
  <c r="F10" i="19"/>
  <c r="E10" i="19"/>
  <c r="D10" i="19"/>
  <c r="G31" i="18"/>
  <c r="F31" i="18"/>
  <c r="E31" i="18"/>
  <c r="D31" i="18"/>
  <c r="G18" i="18"/>
  <c r="F18" i="18"/>
  <c r="E18" i="18"/>
  <c r="D18" i="18"/>
  <c r="G37" i="17"/>
  <c r="F37" i="17"/>
  <c r="E37" i="17"/>
  <c r="D37" i="17"/>
  <c r="G30" i="17"/>
  <c r="F30" i="17"/>
  <c r="E30" i="17"/>
  <c r="D30" i="17"/>
  <c r="G24" i="17"/>
  <c r="F24" i="17"/>
  <c r="E24" i="17"/>
  <c r="D24" i="17"/>
  <c r="G18" i="17"/>
  <c r="F18" i="17"/>
  <c r="E18" i="17"/>
  <c r="D18" i="17"/>
  <c r="G33" i="16"/>
  <c r="F33" i="16"/>
  <c r="E33" i="16"/>
  <c r="D33" i="16"/>
  <c r="G20" i="16"/>
  <c r="F20" i="16"/>
  <c r="E20" i="16"/>
  <c r="D20" i="16"/>
  <c r="G32" i="15"/>
  <c r="F32" i="15"/>
  <c r="E32" i="15"/>
  <c r="D32" i="15"/>
  <c r="G19" i="15"/>
  <c r="F19" i="15"/>
  <c r="E19" i="15"/>
  <c r="D19" i="15"/>
  <c r="G10" i="15"/>
  <c r="F10" i="15"/>
  <c r="E10" i="15"/>
  <c r="D10" i="15"/>
  <c r="G31" i="10"/>
  <c r="F31" i="10"/>
  <c r="E31" i="10"/>
  <c r="D31" i="10"/>
  <c r="G18" i="10"/>
  <c r="F18" i="10"/>
  <c r="E18" i="10"/>
  <c r="D18" i="10"/>
  <c r="E46" i="9"/>
  <c r="F46" i="9"/>
  <c r="G46" i="9"/>
  <c r="D46" i="9"/>
  <c r="E38" i="9"/>
  <c r="F38" i="9"/>
  <c r="G38" i="9"/>
  <c r="D38" i="9"/>
  <c r="E25" i="9"/>
  <c r="F25" i="9"/>
  <c r="G25" i="9"/>
  <c r="D25" i="9"/>
  <c r="G31" i="9"/>
  <c r="F31" i="9"/>
  <c r="E31" i="9"/>
  <c r="D31" i="9"/>
  <c r="G19" i="9"/>
  <c r="F19" i="9"/>
  <c r="E19" i="9"/>
  <c r="D19" i="9"/>
  <c r="G10" i="9"/>
  <c r="F10" i="9"/>
  <c r="E10" i="9"/>
  <c r="D10" i="9"/>
  <c r="G44" i="8"/>
  <c r="F44" i="8"/>
  <c r="E44" i="8"/>
  <c r="D44" i="8"/>
  <c r="G37" i="8"/>
  <c r="F37" i="8"/>
  <c r="E37" i="8"/>
  <c r="D37" i="8"/>
  <c r="G31" i="8"/>
  <c r="F31" i="8"/>
  <c r="E31" i="8"/>
  <c r="D31" i="8"/>
  <c r="G25" i="8"/>
  <c r="F25" i="8"/>
  <c r="E25" i="8"/>
  <c r="D25" i="8"/>
  <c r="G18" i="8"/>
  <c r="F18" i="8"/>
  <c r="E18" i="8"/>
  <c r="D18" i="8"/>
  <c r="E51" i="7"/>
  <c r="F51" i="7"/>
  <c r="G51" i="7"/>
  <c r="D51" i="7"/>
  <c r="E45" i="7"/>
  <c r="F45" i="7"/>
  <c r="G45" i="7"/>
  <c r="D45" i="7"/>
  <c r="E10" i="7"/>
  <c r="F10" i="7"/>
  <c r="G10" i="7"/>
  <c r="D10" i="7"/>
  <c r="G39" i="7" l="1"/>
  <c r="F39" i="7"/>
  <c r="E39" i="7"/>
  <c r="D39" i="7"/>
  <c r="G32" i="7"/>
  <c r="F32" i="7"/>
  <c r="E32" i="7"/>
  <c r="D32" i="7"/>
  <c r="G26" i="7"/>
  <c r="F26" i="7"/>
  <c r="E26" i="7"/>
  <c r="D26" i="7"/>
  <c r="G19" i="7"/>
  <c r="F19" i="7"/>
  <c r="E19" i="7"/>
  <c r="D19" i="7"/>
  <c r="G52" i="6"/>
  <c r="F52" i="6"/>
  <c r="E52" i="6"/>
  <c r="D52" i="6"/>
  <c r="E38" i="6"/>
  <c r="F38" i="6"/>
  <c r="G38" i="6"/>
  <c r="D38" i="6"/>
  <c r="E9" i="6"/>
  <c r="F9" i="6"/>
  <c r="G9" i="6"/>
  <c r="D9" i="6"/>
  <c r="G45" i="6"/>
  <c r="F45" i="6"/>
  <c r="E45" i="6"/>
  <c r="D45" i="6"/>
  <c r="G31" i="6"/>
  <c r="F31" i="6"/>
  <c r="E31" i="6"/>
  <c r="D31" i="6"/>
  <c r="G25" i="6"/>
  <c r="F25" i="6"/>
  <c r="E25" i="6"/>
  <c r="D25" i="6"/>
  <c r="G18" i="6"/>
  <c r="F18" i="6"/>
  <c r="E18" i="6"/>
  <c r="D18" i="6"/>
  <c r="E45" i="5" l="1"/>
  <c r="F45" i="5"/>
  <c r="G45" i="5"/>
  <c r="D45" i="5"/>
  <c r="E10" i="5"/>
  <c r="F10" i="5"/>
  <c r="G10" i="5"/>
  <c r="G38" i="5"/>
  <c r="F38" i="5"/>
  <c r="E38" i="5"/>
  <c r="D38" i="5"/>
  <c r="G32" i="5"/>
  <c r="F32" i="5"/>
  <c r="E32" i="5"/>
  <c r="D32" i="5"/>
  <c r="G26" i="5"/>
  <c r="F26" i="5"/>
  <c r="E26" i="5"/>
  <c r="D26" i="5"/>
  <c r="G19" i="5"/>
  <c r="F19" i="5"/>
  <c r="E19" i="5"/>
  <c r="D19" i="5"/>
  <c r="E43" i="4"/>
  <c r="F43" i="4"/>
  <c r="G43" i="4"/>
  <c r="D43" i="4"/>
  <c r="G25" i="4"/>
  <c r="E25" i="4"/>
  <c r="F25" i="4"/>
  <c r="D25" i="4"/>
  <c r="G37" i="4" l="1"/>
  <c r="F37" i="4"/>
  <c r="E37" i="4"/>
  <c r="D37" i="4"/>
  <c r="G31" i="4"/>
  <c r="F31" i="4"/>
  <c r="E31" i="4"/>
  <c r="D31" i="4"/>
  <c r="G18" i="4"/>
  <c r="F18" i="4"/>
  <c r="E18" i="4"/>
  <c r="D18" i="4"/>
  <c r="G9" i="4"/>
  <c r="F9" i="4"/>
  <c r="E9" i="4"/>
  <c r="D9" i="4"/>
  <c r="G45" i="2"/>
  <c r="F45" i="2"/>
  <c r="E45" i="2"/>
  <c r="D45" i="2"/>
  <c r="G38" i="2"/>
  <c r="F38" i="2"/>
  <c r="E38" i="2"/>
  <c r="D38" i="2"/>
  <c r="G32" i="2"/>
  <c r="F32" i="2"/>
  <c r="E32" i="2"/>
  <c r="D32" i="2"/>
  <c r="E26" i="2"/>
  <c r="F26" i="2"/>
  <c r="G26" i="2"/>
  <c r="D26" i="2"/>
  <c r="E18" i="2"/>
  <c r="F18" i="2"/>
  <c r="G18" i="2"/>
  <c r="D18" i="2"/>
  <c r="E9" i="2"/>
  <c r="F9" i="2"/>
  <c r="G9" i="2"/>
  <c r="D9" i="2"/>
</calcChain>
</file>

<file path=xl/sharedStrings.xml><?xml version="1.0" encoding="utf-8"?>
<sst xmlns="http://schemas.openxmlformats.org/spreadsheetml/2006/main" count="2235" uniqueCount="468">
  <si>
    <t>Vaikų ugdymo įstaigų, vaikų socialinės globos įstaigų ir vaikų poilsio stovyklų valgiaraščių derinimo tvarkos aprašo 2 priedas</t>
  </si>
  <si>
    <t>Joniškio r. Skaistgirio gimnazijos, šermukšnių g. 2, Skaistgirys, Joniškio r.</t>
  </si>
  <si>
    <t>(Iki mokyklinio ar bendrojo ugdymo įstaigos, vaikų socialinės globos įstaigos ar vaikų poilsio stovyklos (teikiančios apgyvendinimo paslaugas) pavadinimas, adresas)</t>
  </si>
  <si>
    <t>Įstaigos darbo laikas:</t>
  </si>
  <si>
    <t>9:00 - 15:00 val.</t>
  </si>
  <si>
    <t>20 DIENŲ VALGIARAŠTIS</t>
  </si>
  <si>
    <t>11 m. ir vyresniems</t>
  </si>
  <si>
    <t>(nurodyti vaikų amžiaus grupę)</t>
  </si>
  <si>
    <t>1 savaitė</t>
  </si>
  <si>
    <t>Pirmadienis</t>
  </si>
  <si>
    <t>Pusryčiai 8.45 val.</t>
  </si>
  <si>
    <t>Patiekalo pavadinimas</t>
  </si>
  <si>
    <t>Rp Nr.</t>
  </si>
  <si>
    <t>Išeiga</t>
  </si>
  <si>
    <t>Patiekalo maistinė vertė, g.</t>
  </si>
  <si>
    <t>Baltymai, g.</t>
  </si>
  <si>
    <t>Riebalai, g.</t>
  </si>
  <si>
    <t>Angiavand., g.</t>
  </si>
  <si>
    <t>Energetinė vertė, kcal.</t>
  </si>
  <si>
    <t>Tiršta avižinių dribsnių kruopų košė (tausojantis)</t>
  </si>
  <si>
    <t>110A</t>
  </si>
  <si>
    <t>250g.</t>
  </si>
  <si>
    <t>Bananų desertas su jogurtu</t>
  </si>
  <si>
    <t>3D</t>
  </si>
  <si>
    <t>160/40g.</t>
  </si>
  <si>
    <t xml:space="preserve">Nesaldinta erškėtrožių arbata </t>
  </si>
  <si>
    <t>1G</t>
  </si>
  <si>
    <t>200g.</t>
  </si>
  <si>
    <t>Iš viso:</t>
  </si>
  <si>
    <t>Vaisiai</t>
  </si>
  <si>
    <t>Pietūs 11.40 val.</t>
  </si>
  <si>
    <t>Agurkų sriuba su perlinėmis kruopomis (tausojantis, augalinis)</t>
  </si>
  <si>
    <t>Viso grūdo ruginė duona</t>
  </si>
  <si>
    <t>12Sr</t>
  </si>
  <si>
    <t>1Š</t>
  </si>
  <si>
    <t>150g.</t>
  </si>
  <si>
    <t>40g.</t>
  </si>
  <si>
    <t>Troškinta kiauliena su padažu (tausojantis)</t>
  </si>
  <si>
    <t>Biri grikių kruopų košė</t>
  </si>
  <si>
    <t>Agurkai (šaltuoju sezono metu-marinuoti agurkai)</t>
  </si>
  <si>
    <t>Pomidorai</t>
  </si>
  <si>
    <t>1A</t>
  </si>
  <si>
    <t>7Gar</t>
  </si>
  <si>
    <t>36S</t>
  </si>
  <si>
    <t>37S</t>
  </si>
  <si>
    <t>100g.</t>
  </si>
  <si>
    <t>100/60g.</t>
  </si>
  <si>
    <t>Įvairios uogos</t>
  </si>
  <si>
    <t>85A</t>
  </si>
  <si>
    <t>16D</t>
  </si>
  <si>
    <t>Daržovių troškinys su žiediniais kopūstais ir grikiais (augalinis, tausojantis)</t>
  </si>
  <si>
    <t>5AA</t>
  </si>
  <si>
    <t>280g.</t>
  </si>
  <si>
    <t>50g.</t>
  </si>
  <si>
    <t>1 pietų patiekalo pavadinimas</t>
  </si>
  <si>
    <t>2 pietų patiekalo pavadinimas</t>
  </si>
  <si>
    <t>3 pietų patiekalo pavadinimas</t>
  </si>
  <si>
    <t>Kepti kiaulienos gabaliukai su pom. Padažu, svogūnais (tausojantis)</t>
  </si>
  <si>
    <t>Biri nešlifuotų ryžių košė</t>
  </si>
  <si>
    <t>Pomidorų salotos su porais, nesaldinto jogurto padažu</t>
  </si>
  <si>
    <t>11A</t>
  </si>
  <si>
    <t>5Gar</t>
  </si>
  <si>
    <t>33S</t>
  </si>
  <si>
    <t>100/30/30</t>
  </si>
  <si>
    <t>* galima keisti įvairius garnyrų ir salotų variantus</t>
  </si>
  <si>
    <t xml:space="preserve">** tiekiant sriubą ne kartu su pietų patiekalu galima 250g. arba kartu 150g. </t>
  </si>
  <si>
    <t>Antradienis</t>
  </si>
  <si>
    <t>4 pietų patiekalo pavadinimas</t>
  </si>
  <si>
    <t>Biri perlinių kruopų košė (augalinis, tausojantis)</t>
  </si>
  <si>
    <t>Ekologiškas pienas 2,5%</t>
  </si>
  <si>
    <t>104A</t>
  </si>
  <si>
    <t>5P</t>
  </si>
  <si>
    <t>1Sr</t>
  </si>
  <si>
    <t>Burokėlių sriuba su bulvėmis (tausojantis, augalinis)</t>
  </si>
  <si>
    <t>Kepta paukštienos file (tausojantis)</t>
  </si>
  <si>
    <t>Virti lęšiai</t>
  </si>
  <si>
    <t>Kopūstų salotos su agurkais, pomidorais, porais, aliejaus padažu</t>
  </si>
  <si>
    <t>30A</t>
  </si>
  <si>
    <t>14Ga</t>
  </si>
  <si>
    <t>2S</t>
  </si>
  <si>
    <t>Varškės ir nešlifuotų ryžių apkepas (tausojantis)</t>
  </si>
  <si>
    <t>Trintos uogos su jogurtu</t>
  </si>
  <si>
    <t>87A</t>
  </si>
  <si>
    <t>13D</t>
  </si>
  <si>
    <t>270g.</t>
  </si>
  <si>
    <t>80/20</t>
  </si>
  <si>
    <t>Daržovių troškinys su brokoliais (augalinis, tausojantis)</t>
  </si>
  <si>
    <t>Daržovių padažas</t>
  </si>
  <si>
    <t>11AA</t>
  </si>
  <si>
    <t>15P</t>
  </si>
  <si>
    <t>350g.</t>
  </si>
  <si>
    <t>75g.</t>
  </si>
  <si>
    <t>Kalakutienos-daržovių troškinys (tausojantis)</t>
  </si>
  <si>
    <t>2A</t>
  </si>
  <si>
    <t>300g.</t>
  </si>
  <si>
    <t>Trečiadienis</t>
  </si>
  <si>
    <t>Kviečių kruopų dribsnių košė (tausojantis)</t>
  </si>
  <si>
    <t>Sviesto-jogurtinės grietinės padažas</t>
  </si>
  <si>
    <t>Lazdyno riešutai</t>
  </si>
  <si>
    <t>112A</t>
  </si>
  <si>
    <t>20g.</t>
  </si>
  <si>
    <t>17Sr</t>
  </si>
  <si>
    <t>Ankštinių daržovių (pupelių) sriuba su bulvėmis (tausojantis, augalinis)</t>
  </si>
  <si>
    <t>Kiaulienos kepsniukai su įdaru (tausojantis)</t>
  </si>
  <si>
    <t>Bulvių košė su pienu</t>
  </si>
  <si>
    <t>Brokolių salotos su pomidorais, džiovintomis spanguolėmis, svogūnais, aliejaus padažas</t>
  </si>
  <si>
    <t>13A</t>
  </si>
  <si>
    <t>3Gar</t>
  </si>
  <si>
    <t>50S</t>
  </si>
  <si>
    <t>110g.</t>
  </si>
  <si>
    <t>120g.</t>
  </si>
  <si>
    <t>Lietiniai su varške</t>
  </si>
  <si>
    <t>Uogų tyrė</t>
  </si>
  <si>
    <t>74A</t>
  </si>
  <si>
    <t>17D</t>
  </si>
  <si>
    <t>225g.</t>
  </si>
  <si>
    <t>80g.</t>
  </si>
  <si>
    <t>Salierų blynai su saulėgrąžomis (augalinis, tausojantis)</t>
  </si>
  <si>
    <t>1AA</t>
  </si>
  <si>
    <t>Kiaulienos-daržovių-ryžių maltinis (tausojantis)</t>
  </si>
  <si>
    <t>Bulvių košė su morkomis</t>
  </si>
  <si>
    <t>Burokėlių salotos su obuoliais, aliejaus padažu</t>
  </si>
  <si>
    <t>62A</t>
  </si>
  <si>
    <t>13Ga</t>
  </si>
  <si>
    <t>23S</t>
  </si>
  <si>
    <t>Ketvirtadienis</t>
  </si>
  <si>
    <t>Biri nešlifuotų ryžių košė (augalinis, tausojantis)</t>
  </si>
  <si>
    <t>Ekologiškas jogurtas „Dobilas“ su citrina ir imbieru</t>
  </si>
  <si>
    <t>Traputis su tepamu sūreliu su žalumynais</t>
  </si>
  <si>
    <t>103A</t>
  </si>
  <si>
    <t>7Š</t>
  </si>
  <si>
    <t>125g.</t>
  </si>
  <si>
    <t>2vnt/40g.</t>
  </si>
  <si>
    <t>Šviežių kopūstų sriuba (tausojantis, augalinis)</t>
  </si>
  <si>
    <t>6Sr</t>
  </si>
  <si>
    <t>Virti pilno grūdo makaronai</t>
  </si>
  <si>
    <t>Kopūstų, pomidorų ir morkų salotos su aliejaus padažu</t>
  </si>
  <si>
    <t>4A</t>
  </si>
  <si>
    <t>8Gar</t>
  </si>
  <si>
    <t>6S</t>
  </si>
  <si>
    <t>Kepti varškėčiai (tausojantis)</t>
  </si>
  <si>
    <t>83A</t>
  </si>
  <si>
    <t>Cukinijų, moliūgų, morkų, žirnelių troškinys (augalinis, tausojantis)</t>
  </si>
  <si>
    <t>2AA</t>
  </si>
  <si>
    <t>420g.</t>
  </si>
  <si>
    <t>Paukštienos kukuliai (tausojantis)</t>
  </si>
  <si>
    <t>Biri perlinių kruopų košė</t>
  </si>
  <si>
    <t>Žiedinių kopūstų salotos su pomidorais, aliejaus padažu</t>
  </si>
  <si>
    <t>35A</t>
  </si>
  <si>
    <t>6Gar</t>
  </si>
  <si>
    <t>44S</t>
  </si>
  <si>
    <t>170g.</t>
  </si>
  <si>
    <t>5 pietų patiekalo pavadinimas</t>
  </si>
  <si>
    <t>Kepta paukštienos šlaunelių mėsa (tausojantis)</t>
  </si>
  <si>
    <t>31A</t>
  </si>
  <si>
    <t>Penktadienis</t>
  </si>
  <si>
    <t>Omletas su daržovėmis (tausojantis)</t>
  </si>
  <si>
    <t>Viso grūdo rūginė duona</t>
  </si>
  <si>
    <t>Ekologiškas jogurtas „Dobilas“ su obuoliais ir grūdais</t>
  </si>
  <si>
    <t>94A</t>
  </si>
  <si>
    <t>157,5g.</t>
  </si>
  <si>
    <t>Daržovių sriuba (tausojantis, augalinis)</t>
  </si>
  <si>
    <t>13Sr</t>
  </si>
  <si>
    <t>Maltas žuvies kepsnys (tausojantis)</t>
  </si>
  <si>
    <t>42A</t>
  </si>
  <si>
    <t>20S</t>
  </si>
  <si>
    <t>Grikių-daržovių kepinukai (augalinis, tausojantis)</t>
  </si>
  <si>
    <t>4AA</t>
  </si>
  <si>
    <t>400g.</t>
  </si>
  <si>
    <t>Žuvies kepsnys (tausojantis)</t>
  </si>
  <si>
    <t>38A</t>
  </si>
  <si>
    <t>51S</t>
  </si>
  <si>
    <t>82A</t>
  </si>
  <si>
    <t>80/20g.</t>
  </si>
  <si>
    <t>Bulvių plokštainis</t>
  </si>
  <si>
    <t>Jogurtinė grietinė 10%</t>
  </si>
  <si>
    <t>46A</t>
  </si>
  <si>
    <t>17P</t>
  </si>
  <si>
    <t>Kuskuso kruopų košė (tausojantis)</t>
  </si>
  <si>
    <t>Nesaldinta čiobrelių arbata</t>
  </si>
  <si>
    <t>105A</t>
  </si>
  <si>
    <t>Žiedinių kopūstų sriuba (tausojantis, augalinis)</t>
  </si>
  <si>
    <t>20Sr</t>
  </si>
  <si>
    <t>Maltas kiaulienos kepsnys su kmynais (tausojantis)</t>
  </si>
  <si>
    <t>Virtos bulvės</t>
  </si>
  <si>
    <t>Ridikų salotos su obuoliais, morkomis, aliejaus padažu</t>
  </si>
  <si>
    <t>17A</t>
  </si>
  <si>
    <t>1Gar</t>
  </si>
  <si>
    <t>53A</t>
  </si>
  <si>
    <t>140g.</t>
  </si>
  <si>
    <t>Varškės spygliukai (tausojantis)</t>
  </si>
  <si>
    <t>89A</t>
  </si>
  <si>
    <t>250g</t>
  </si>
  <si>
    <t>60g</t>
  </si>
  <si>
    <t>Pilno grūdo makaronai su daržovėmis (augalinis, tausojantis)</t>
  </si>
  <si>
    <t>Pomidorai savo sultyse</t>
  </si>
  <si>
    <t>12AA</t>
  </si>
  <si>
    <t>21P</t>
  </si>
  <si>
    <t>400g</t>
  </si>
  <si>
    <t>150g</t>
  </si>
  <si>
    <t>53S</t>
  </si>
  <si>
    <t>100/60g</t>
  </si>
  <si>
    <t>100g</t>
  </si>
  <si>
    <t>2 savaitė</t>
  </si>
  <si>
    <t>Omletas (tausojantis)</t>
  </si>
  <si>
    <t>Kakava su pienu be cukraus</t>
  </si>
  <si>
    <t>Virtinukai su varške (tausojantis)</t>
  </si>
  <si>
    <t>50g</t>
  </si>
  <si>
    <t>Kopūstų apkepas (augalinis, tausojantis)</t>
  </si>
  <si>
    <t>Daržovių padažas (augalinis)</t>
  </si>
  <si>
    <t>Kepti paukštienos gabaliukai su pom. Padažu ir svogūnais (tausojantis)</t>
  </si>
  <si>
    <t>Salotos (kopūstai, agurkai, pomidorai, morkos, paprika) aliejaus padažas</t>
  </si>
  <si>
    <t>Kalakutienos kukuliai (tausojantis)</t>
  </si>
  <si>
    <t>Burokėlių salotos su keptais svogūnais</t>
  </si>
  <si>
    <t>91A</t>
  </si>
  <si>
    <t>80A</t>
  </si>
  <si>
    <t>8AA</t>
  </si>
  <si>
    <t>33A</t>
  </si>
  <si>
    <t>5S</t>
  </si>
  <si>
    <t>16S</t>
  </si>
  <si>
    <t>75g</t>
  </si>
  <si>
    <t>200g</t>
  </si>
  <si>
    <t>130g</t>
  </si>
  <si>
    <t>150/40/40g</t>
  </si>
  <si>
    <t>280g</t>
  </si>
  <si>
    <t>40g</t>
  </si>
  <si>
    <t>160g</t>
  </si>
  <si>
    <t>Burokėlių sriuba (tausojantis, augalinis)</t>
  </si>
  <si>
    <t>Miežinių dribsnių košė(tausojantis)</t>
  </si>
  <si>
    <t>111A</t>
  </si>
  <si>
    <t>Erškėtrožių arbata su medumi</t>
  </si>
  <si>
    <t>1G.</t>
  </si>
  <si>
    <t>Viso grūdo duona</t>
  </si>
  <si>
    <t>Kiaulienos kepinukai(tausojantis)</t>
  </si>
  <si>
    <t>10A</t>
  </si>
  <si>
    <t>61S</t>
  </si>
  <si>
    <t>Salierų salotos su agurk.,morkom,nesaldint.jogurtu</t>
  </si>
  <si>
    <t>Virti varškėčiai(tausojantis)</t>
  </si>
  <si>
    <t>Kiaulienos troškinys su pupelėmis(tausojantis)</t>
  </si>
  <si>
    <t>7A</t>
  </si>
  <si>
    <t>Salierų salotos su agurk.,morkom,al.aliejaus padažu</t>
  </si>
  <si>
    <t>Morkų-cukinijų apkepas(augalinis,tausojantis)</t>
  </si>
  <si>
    <t>9AA</t>
  </si>
  <si>
    <t>Agurkų,obuolių,kukurūzų salotos su aliejaus padažu</t>
  </si>
  <si>
    <t>27S</t>
  </si>
  <si>
    <t>Tiršta manų kruopų košė</t>
  </si>
  <si>
    <t>95A</t>
  </si>
  <si>
    <t>Trintos uogos</t>
  </si>
  <si>
    <t>15D</t>
  </si>
  <si>
    <t>Traputis</t>
  </si>
  <si>
    <t>30g.</t>
  </si>
  <si>
    <t>Pienas</t>
  </si>
  <si>
    <t>Pertrinta daržovių sriuba(tausojantis)</t>
  </si>
  <si>
    <t>14Sr</t>
  </si>
  <si>
    <t>Maltas paukštienos filė kepsnys(tausojantis)</t>
  </si>
  <si>
    <t>34A</t>
  </si>
  <si>
    <t>Morkų,obuolių,porų salotos su al.aliejaus padažu</t>
  </si>
  <si>
    <t>14S</t>
  </si>
  <si>
    <t>Varškės ir morkų apkepas(tausojantis)</t>
  </si>
  <si>
    <t>88A</t>
  </si>
  <si>
    <t>220g</t>
  </si>
  <si>
    <t>Daržovių troškinys(augalinis,tausojantis)</t>
  </si>
  <si>
    <t>Pomidorų salotos su porais,aliejaus padažu</t>
  </si>
  <si>
    <t>Paukštienos troškinys su nešlifuotais ryžiais (tausojantis)</t>
  </si>
  <si>
    <t>3A</t>
  </si>
  <si>
    <t>300g</t>
  </si>
  <si>
    <t>Burokėlių salot.su keptais svogūn.</t>
  </si>
  <si>
    <t>Agurkai(šaltuoju sezono metu-marinuoti agurkai)</t>
  </si>
  <si>
    <t xml:space="preserve">Dešrelės </t>
  </si>
  <si>
    <t>36A</t>
  </si>
  <si>
    <t>Natūralus pomidorų padažas</t>
  </si>
  <si>
    <t>20g</t>
  </si>
  <si>
    <t>Virti pilno grūdo makaronai(taus)</t>
  </si>
  <si>
    <t>8G</t>
  </si>
  <si>
    <t>Nesaldinta mėtų arbata</t>
  </si>
  <si>
    <t>Ankštinių daržovių (ž.žirnelių) sriuba su bulvėmis(tausoj.augalin.)</t>
  </si>
  <si>
    <t>17S</t>
  </si>
  <si>
    <t>150G</t>
  </si>
  <si>
    <t>40G</t>
  </si>
  <si>
    <t>Kepta lašišos filė(tausojantis)</t>
  </si>
  <si>
    <t>37A</t>
  </si>
  <si>
    <t>Burokėlių sal.su mar.agurkais,ž.žirnel,aliej.padažu</t>
  </si>
  <si>
    <t>Pupelių-daržovių troškinys(augalinis,tausojantis)</t>
  </si>
  <si>
    <t>14AA</t>
  </si>
  <si>
    <t>43S</t>
  </si>
  <si>
    <t>Žiedinių kopūstų salotos su porais,obuoliais,aliejaus padažu</t>
  </si>
  <si>
    <t>Virtų bulvių cepelinai su varške</t>
  </si>
  <si>
    <t>51A</t>
  </si>
  <si>
    <t>Grietinė 30%</t>
  </si>
  <si>
    <t>3S</t>
  </si>
  <si>
    <t>3 savaitė</t>
  </si>
  <si>
    <t>Tiršta grikių kruopų košė(tausoj.)</t>
  </si>
  <si>
    <t>97A</t>
  </si>
  <si>
    <t>250G</t>
  </si>
  <si>
    <t>Sumuštinis su kiaušiniu</t>
  </si>
  <si>
    <t>5Š</t>
  </si>
  <si>
    <t>1/10/40g</t>
  </si>
  <si>
    <t>200G</t>
  </si>
  <si>
    <t>Ankštinių daržov. sriuba(pupelių) su bulvėmis(tausojantis)</t>
  </si>
  <si>
    <t>Kepti varškėčiai su morkomis</t>
  </si>
  <si>
    <t>84A</t>
  </si>
  <si>
    <t>Smulkinti bananai su trint.uogom</t>
  </si>
  <si>
    <t>6D</t>
  </si>
  <si>
    <t>Pilno grūdo makaronai su daržovėmis(augalinis,tausojantis)</t>
  </si>
  <si>
    <t>30g</t>
  </si>
  <si>
    <t>Virti makaronai</t>
  </si>
  <si>
    <t>Salierų salotos su agurk,obuol,saulėgrąžomis ir nesald.jogurto padažu</t>
  </si>
  <si>
    <t>62S</t>
  </si>
  <si>
    <t>Kiaulienos maltinukas</t>
  </si>
  <si>
    <t>28A</t>
  </si>
  <si>
    <t>Troškinta jautiena su padažu(tausojantis)</t>
  </si>
  <si>
    <t>Kopūstų salotos su agurkais,konserv.kukurūzais,porais ir aliejaus padažu</t>
  </si>
  <si>
    <t>Tiršta kukurūzų kruopų košė</t>
  </si>
  <si>
    <t>101A</t>
  </si>
  <si>
    <t>Smulkinti bananai su tr.braškėmis</t>
  </si>
  <si>
    <t>98/52</t>
  </si>
  <si>
    <t>4G</t>
  </si>
  <si>
    <t>Pieniška perlinių kruopų sriuba (tausojantis)</t>
  </si>
  <si>
    <t>26S</t>
  </si>
  <si>
    <t>Varškės apkepas(tausojantis)</t>
  </si>
  <si>
    <t>Rugštynių sriuba su bulvėmis,grietine ir kiaušiniu(tausojantis)</t>
  </si>
  <si>
    <t>10Sr</t>
  </si>
  <si>
    <t>150/6/6g</t>
  </si>
  <si>
    <t>Kepta paukštienos filė(tausoj.)</t>
  </si>
  <si>
    <t>Morkų, obuolių ir porų salotos su aliejaus padažu</t>
  </si>
  <si>
    <t>Paukštienos-daržovių troškinys(tausojantis)</t>
  </si>
  <si>
    <t>350g</t>
  </si>
  <si>
    <t>Daržovių troškinys su lęšiais ir brokoliais(augalinis,tausojantis)</t>
  </si>
  <si>
    <t>13AA</t>
  </si>
  <si>
    <t>290g</t>
  </si>
  <si>
    <t>Tiršta ryžių kruopų košė(tausoj.)</t>
  </si>
  <si>
    <t>98A</t>
  </si>
  <si>
    <t>Sumuštinis su lydytu tepamu sūreliu ir balta duona</t>
  </si>
  <si>
    <t>4Š</t>
  </si>
  <si>
    <t>40/20g</t>
  </si>
  <si>
    <t>Nesaldinta arbata su citrina</t>
  </si>
  <si>
    <t>Kruopų sriuba su pomidorais</t>
  </si>
  <si>
    <t>Kiaulienos troškinys su padažu(tausojantis)</t>
  </si>
  <si>
    <t>Maltas kiaulienos kepsnys(tausoj)</t>
  </si>
  <si>
    <t>15A</t>
  </si>
  <si>
    <t>Salierų salot.su agurkais ir aliejaus padažu</t>
  </si>
  <si>
    <t>Apkepti makaronai su mėsa</t>
  </si>
  <si>
    <t>67A</t>
  </si>
  <si>
    <t>Pomidorų padažas</t>
  </si>
  <si>
    <t>Kopūstų kepsneliai(augalinis,tausojantis)</t>
  </si>
  <si>
    <t>7AA</t>
  </si>
  <si>
    <t>Sumuštinis su dešra,agurku,juoda duona</t>
  </si>
  <si>
    <t>3Š</t>
  </si>
  <si>
    <t>80/40/40</t>
  </si>
  <si>
    <t>Nesaldinta kmynų arbata</t>
  </si>
  <si>
    <t>Kreminis kefyro desertas</t>
  </si>
  <si>
    <t>Raugintų kopūstų sriuba su blvėmis(tausojantis,augalinis)</t>
  </si>
  <si>
    <t>9Sr</t>
  </si>
  <si>
    <t>Maltas kalakutienos šlaun.mėsos kepsnys(tausojantis)</t>
  </si>
  <si>
    <t>14Gar</t>
  </si>
  <si>
    <t>Pekino kopūstų salot.su pomidor,porais,al aliejaus padažu</t>
  </si>
  <si>
    <t>24S</t>
  </si>
  <si>
    <t>120g</t>
  </si>
  <si>
    <t>Troškinta paukštiena(šlaunelių mėsa)su padažu(tausojantis)</t>
  </si>
  <si>
    <t>29A</t>
  </si>
  <si>
    <t>150/60g</t>
  </si>
  <si>
    <t>Agurkai</t>
  </si>
  <si>
    <t>Virtų bulvių-varškės kukuliai</t>
  </si>
  <si>
    <t>57A</t>
  </si>
  <si>
    <t>Grikių-daržoviųkepinukai(augalinis,tausojantis)</t>
  </si>
  <si>
    <t>Trinti pomidorai savo sultyse</t>
  </si>
  <si>
    <t>Omletas su daržovėmis(tausojantis)</t>
  </si>
  <si>
    <t>200/62g</t>
  </si>
  <si>
    <t>Lęšių-perlinių kruopų sriuba(tausojantis,augalinis)</t>
  </si>
  <si>
    <t>16Sr</t>
  </si>
  <si>
    <t>Troškinta žuvis su daržovėmis(tausojantis)</t>
  </si>
  <si>
    <t>39A</t>
  </si>
  <si>
    <t>18S</t>
  </si>
  <si>
    <t>Burokėlių salotos su ž.žirneliais</t>
  </si>
  <si>
    <t>Žuvies kepsnys(tausojantis)</t>
  </si>
  <si>
    <t>Kopūstų salot su morkomis,obuoliais,aliej. padažu</t>
  </si>
  <si>
    <t>4S</t>
  </si>
  <si>
    <t>Tarkuotų bulvių cepelinai su mėsa</t>
  </si>
  <si>
    <t>47A</t>
  </si>
  <si>
    <t>Biri nešlifuotų ryžių kr. košė</t>
  </si>
  <si>
    <t>Tarkuotų bulvių cepelinai su varške</t>
  </si>
  <si>
    <t>48A</t>
  </si>
  <si>
    <t>Morkų-pupelių apkepas(augalinis,tausojantis)</t>
  </si>
  <si>
    <t>10AA</t>
  </si>
  <si>
    <t>4 savaitė</t>
  </si>
  <si>
    <t>Sviestas82%</t>
  </si>
  <si>
    <t>18P</t>
  </si>
  <si>
    <t>Penkių grūdų dribsnių košė(tausoj)</t>
  </si>
  <si>
    <t>109A</t>
  </si>
  <si>
    <t>15g</t>
  </si>
  <si>
    <t>Pienas2,5%</t>
  </si>
  <si>
    <t>Burokėlių sriuba su pupelėmis ir bulvėmis(tausojantis)</t>
  </si>
  <si>
    <t>2Sr</t>
  </si>
  <si>
    <t>Kiaulienos(sprandinė) troškinys su švž.kopūstais(tausojantis)</t>
  </si>
  <si>
    <t>6A</t>
  </si>
  <si>
    <t>Malti kiaulienos voleliai su morkomis(tausojantis)</t>
  </si>
  <si>
    <t>24A</t>
  </si>
  <si>
    <t>Bulvių-moliūgų košė</t>
  </si>
  <si>
    <t>12Gar</t>
  </si>
  <si>
    <t>Kopūstų,agurkų salotos su aliejaus padažu</t>
  </si>
  <si>
    <t>Varškės spygliukai(tausojantis)</t>
  </si>
  <si>
    <t>230g.</t>
  </si>
  <si>
    <t>Grietinė30%</t>
  </si>
  <si>
    <t>15AA</t>
  </si>
  <si>
    <t>Vaisinė arbata su medumi</t>
  </si>
  <si>
    <t>Daržovių sriuba su mėsos kukuliais(tausojantis</t>
  </si>
  <si>
    <t>18Sr</t>
  </si>
  <si>
    <t>13Gar</t>
  </si>
  <si>
    <t>Agurkų ir pomidorų salotos su porais ir aliejaus padažu</t>
  </si>
  <si>
    <t>35S</t>
  </si>
  <si>
    <t>Troškinta paukštienos filė su padažu(tausojantis)</t>
  </si>
  <si>
    <t>Kopūstų,pomidorų ir morkų salotos su aliejaus padažu</t>
  </si>
  <si>
    <t>Omletas(tausojantis)</t>
  </si>
  <si>
    <t>80g</t>
  </si>
  <si>
    <t>Perlinių kruopų sriuba(tausojantis)</t>
  </si>
  <si>
    <t>24Sr</t>
  </si>
  <si>
    <t>viso grūdo duona</t>
  </si>
  <si>
    <t>252g</t>
  </si>
  <si>
    <t>Morkų salot.su česnaku ir al.padaž</t>
  </si>
  <si>
    <t>11S</t>
  </si>
  <si>
    <t>Biri ryžių kruopų košė</t>
  </si>
  <si>
    <t>Kiaulienos kepsnys</t>
  </si>
  <si>
    <t>9A</t>
  </si>
  <si>
    <t>Virtinukai su mėsa(tausojantis)</t>
  </si>
  <si>
    <t>60g.</t>
  </si>
  <si>
    <t>Apkepti sumuštiniai su ferment.sūriu 40%(balta duona)</t>
  </si>
  <si>
    <t>10Š</t>
  </si>
  <si>
    <t>80/40G</t>
  </si>
  <si>
    <t>Nesaldinta  mėtų arbata</t>
  </si>
  <si>
    <t>Pieniška miltinių kukulaičių sriuba</t>
  </si>
  <si>
    <t>28Sr</t>
  </si>
  <si>
    <t>Brokolių salotos su porais,obuoliais ir aliejaus padažu</t>
  </si>
  <si>
    <t>Paukštienos kukuliai(tausojantis)</t>
  </si>
  <si>
    <t>Kopūstų salotos su porais ir aliejaus padažu</t>
  </si>
  <si>
    <t>1S</t>
  </si>
  <si>
    <t>Varškės ir ryžių apkepas(tausoj)</t>
  </si>
  <si>
    <t>Trintos braškės</t>
  </si>
  <si>
    <t>100G</t>
  </si>
  <si>
    <t>Grikių-daržovių kepinukai(augalinis,tausojantis)</t>
  </si>
  <si>
    <t>Blyneliai su obuoliais</t>
  </si>
  <si>
    <t>78A</t>
  </si>
  <si>
    <t>40/10g.</t>
  </si>
  <si>
    <t>Špinatų sriuba su bulvėmis,grietine ir kiaušiniu(tausojantis)</t>
  </si>
  <si>
    <t>11Sr</t>
  </si>
  <si>
    <t>150/10/10</t>
  </si>
  <si>
    <t>Troškintų daržovių asorti su jogurt grietinės-pomidorų padažu</t>
  </si>
  <si>
    <t>10Gar</t>
  </si>
  <si>
    <t>Orkaitėje keptas maltos žuvies(j.lydeka) kotletas(tausoj.)</t>
  </si>
  <si>
    <t>9-8162T</t>
  </si>
  <si>
    <t>Morkų,obuolių salotos su migdolų riešutais,aliejaus padažu</t>
  </si>
  <si>
    <t>12S</t>
  </si>
  <si>
    <t>Žiedinių kopūstų salotos su porais,obuoliais ir aliej.padažu</t>
  </si>
  <si>
    <t>Virtų bulvių cepelinai su mėsa(kiauliena,tausojantis)</t>
  </si>
  <si>
    <t>50A</t>
  </si>
  <si>
    <t>Virtų bulvių blynai su varškės įdaru (tausojantis)</t>
  </si>
  <si>
    <t>52A</t>
  </si>
  <si>
    <t>Grietinė  jogurtinė 10%</t>
  </si>
  <si>
    <t>Troškinys su mėsa(kalakutiena)ir avinžirniais(tausojantis)</t>
  </si>
  <si>
    <t>Trinti konservuoti vaisiai</t>
  </si>
  <si>
    <t>20P</t>
  </si>
  <si>
    <t>10g.</t>
  </si>
  <si>
    <t>Ridikų salotos su obuoliais, pekino kopūst, paprik, aliejaus padažu</t>
  </si>
  <si>
    <t>Burokėlių salot su ž.žirneliais, mar.agurkais, svogūn ir aliej. pad.</t>
  </si>
  <si>
    <t>Virtų bulvių blynai su mėsa(kiaul.)</t>
  </si>
  <si>
    <t>Grietinė jogurtinė 10%</t>
  </si>
  <si>
    <t>Kiaulienos ir morkų troškinys su porais(tausojantis)</t>
  </si>
  <si>
    <t>11-5/102T</t>
  </si>
  <si>
    <t>Ridikų salot.su obuoliais,pekino kop.,paprika ir aliejaus padažu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</si>
</sst>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u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Alignment="1"/>
    <xf numFmtId="0" fontId="3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" fillId="0" borderId="1" xfId="0" applyFont="1" applyBorder="1" applyAlignment="1"/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2" fontId="2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5"/>
  <sheetViews>
    <sheetView topLeftCell="A18" workbookViewId="0">
      <selection sqref="A1:J49"/>
    </sheetView>
  </sheetViews>
  <sheetFormatPr defaultRowHeight="15" x14ac:dyDescent="0.25"/>
  <sheetData>
    <row r="1" spans="1:10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4.45" customHeight="1" x14ac:dyDescent="0.25">
      <c r="A3" s="3"/>
      <c r="B3" s="3"/>
      <c r="C3" s="3"/>
      <c r="D3" s="3"/>
      <c r="E3" s="3"/>
      <c r="F3" s="40" t="s">
        <v>0</v>
      </c>
      <c r="G3" s="40"/>
      <c r="H3" s="40"/>
      <c r="I3" s="40"/>
      <c r="J3" s="40"/>
    </row>
    <row r="4" spans="1:10" ht="14.45" customHeight="1" x14ac:dyDescent="0.25">
      <c r="A4" s="3"/>
      <c r="B4" s="3"/>
      <c r="C4" s="3"/>
      <c r="D4" s="3"/>
      <c r="E4" s="3"/>
      <c r="F4" s="40"/>
      <c r="G4" s="40"/>
      <c r="H4" s="40"/>
      <c r="I4" s="40"/>
      <c r="J4" s="40"/>
    </row>
    <row r="5" spans="1:10" ht="14.45" customHeight="1" x14ac:dyDescent="0.25">
      <c r="A5" s="3"/>
      <c r="B5" s="3"/>
      <c r="C5" s="3"/>
      <c r="D5" s="3"/>
      <c r="E5" s="3"/>
      <c r="F5" s="40"/>
      <c r="G5" s="40"/>
      <c r="H5" s="40"/>
      <c r="I5" s="40"/>
      <c r="J5" s="40"/>
    </row>
    <row r="6" spans="1:10" ht="14.45" customHeight="1" x14ac:dyDescent="0.25">
      <c r="A6" s="3"/>
      <c r="B6" s="3"/>
      <c r="C6" s="3"/>
      <c r="D6" s="3"/>
      <c r="E6" s="3"/>
      <c r="F6" s="40"/>
      <c r="G6" s="40"/>
      <c r="H6" s="40"/>
      <c r="I6" s="40"/>
      <c r="J6" s="40"/>
    </row>
    <row r="7" spans="1:10" ht="14.45" customHeight="1" x14ac:dyDescent="0.25">
      <c r="A7" s="3"/>
      <c r="B7" s="3"/>
      <c r="C7" s="3"/>
      <c r="D7" s="3"/>
      <c r="E7" s="3"/>
      <c r="F7" s="1"/>
      <c r="G7" s="1"/>
      <c r="H7" s="1"/>
      <c r="I7" s="1"/>
      <c r="J7" s="1"/>
    </row>
    <row r="8" spans="1:10" ht="14.45" customHeight="1" x14ac:dyDescent="0.25">
      <c r="A8" s="3"/>
      <c r="B8" s="41" t="s">
        <v>1</v>
      </c>
      <c r="C8" s="41"/>
      <c r="D8" s="41"/>
      <c r="E8" s="41"/>
      <c r="F8" s="41"/>
      <c r="G8" s="41"/>
      <c r="H8" s="41"/>
      <c r="I8" s="41"/>
      <c r="J8" s="1"/>
    </row>
    <row r="9" spans="1:10" ht="15.75" x14ac:dyDescent="0.25">
      <c r="A9" s="3"/>
      <c r="B9" s="42" t="s">
        <v>2</v>
      </c>
      <c r="C9" s="42"/>
      <c r="D9" s="42"/>
      <c r="E9" s="42"/>
      <c r="F9" s="42"/>
      <c r="G9" s="42"/>
      <c r="H9" s="42"/>
      <c r="I9" s="42"/>
      <c r="J9" s="3"/>
    </row>
    <row r="10" spans="1:10" ht="15.75" x14ac:dyDescent="0.25">
      <c r="A10" s="3"/>
      <c r="B10" s="42"/>
      <c r="C10" s="42"/>
      <c r="D10" s="42"/>
      <c r="E10" s="42"/>
      <c r="F10" s="42"/>
      <c r="G10" s="42"/>
      <c r="H10" s="42"/>
      <c r="I10" s="42"/>
      <c r="J10" s="3"/>
    </row>
    <row r="11" spans="1:10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23.25" x14ac:dyDescent="0.35">
      <c r="A20" s="3"/>
      <c r="B20" s="3"/>
      <c r="C20" s="37" t="s">
        <v>5</v>
      </c>
      <c r="D20" s="37"/>
      <c r="E20" s="37"/>
      <c r="F20" s="37"/>
      <c r="G20" s="37"/>
      <c r="H20" s="37"/>
      <c r="I20" s="3"/>
      <c r="J20" s="3"/>
    </row>
    <row r="21" spans="1:10" ht="18.75" x14ac:dyDescent="0.3">
      <c r="A21" s="3"/>
      <c r="B21" s="3"/>
      <c r="C21" s="5"/>
      <c r="D21" s="39" t="s">
        <v>6</v>
      </c>
      <c r="E21" s="39"/>
      <c r="F21" s="39"/>
      <c r="G21" s="39"/>
      <c r="H21" s="5"/>
      <c r="I21" s="3"/>
      <c r="J21" s="3"/>
    </row>
    <row r="22" spans="1:10" ht="15.75" x14ac:dyDescent="0.25">
      <c r="A22" s="3"/>
      <c r="B22" s="3"/>
      <c r="C22" s="38" t="s">
        <v>7</v>
      </c>
      <c r="D22" s="38"/>
      <c r="E22" s="38"/>
      <c r="F22" s="38"/>
      <c r="G22" s="38"/>
      <c r="H22" s="38"/>
      <c r="I22" s="3"/>
      <c r="J22" s="3"/>
    </row>
    <row r="23" spans="1:10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5.7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15.7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5.7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ht="15.7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15.7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20.25" x14ac:dyDescent="0.3">
      <c r="A39" s="3"/>
      <c r="B39" s="3"/>
      <c r="C39" s="3"/>
      <c r="D39" s="3"/>
      <c r="E39" s="3"/>
      <c r="F39" s="3"/>
      <c r="G39" s="36" t="s">
        <v>3</v>
      </c>
      <c r="H39" s="36"/>
      <c r="I39" s="36"/>
      <c r="J39" s="36"/>
    </row>
    <row r="40" spans="1:10" ht="20.25" x14ac:dyDescent="0.3">
      <c r="A40" s="3"/>
      <c r="B40" s="3"/>
      <c r="C40" s="3"/>
      <c r="D40" s="3"/>
      <c r="E40" s="3"/>
      <c r="F40" s="3"/>
      <c r="G40" s="36" t="s">
        <v>4</v>
      </c>
      <c r="H40" s="36"/>
      <c r="I40" s="36"/>
      <c r="J40" s="36"/>
    </row>
    <row r="41" spans="1:10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ht="15.7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15.7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ht="15.7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ht="15.7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ht="15.7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ht="15.7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15.7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ht="15.7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ht="15.7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5.7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ht="15.7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ht="15.7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ht="15.7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ht="15.7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ht="15.7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ht="15.7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15.7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ht="15.7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ht="15.7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ht="15.7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ht="15.7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ht="15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ht="15.7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5.7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5.7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5.7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5.7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5.7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5.7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5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5.7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5.7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5.7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5.7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5.7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5.7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5.7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5.7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5.7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5.7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5.7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5.7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5.7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5.7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5.7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5.7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ht="15.7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ht="15.7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ht="15.7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ht="15.7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5.7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ht="15.7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ht="15.7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ht="15.7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ht="15.7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ht="15.7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ht="15.7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ht="15.7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ht="15.7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ht="15.7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ht="15.7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ht="15.7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15.7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5.7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ht="15.7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5.7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5.7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ht="15.7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ht="15.7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5.7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15.7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5.7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5.7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5.7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ht="15.7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5.7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5.7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ht="15.7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5.7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ht="15.7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ht="15.7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ht="15.7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ht="15.7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ht="15.7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ht="15.7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ht="15.7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5.7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ht="15.7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ht="15.7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ht="15.7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ht="15.7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ht="15.7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ht="15.7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ht="15.7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ht="15.7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5.7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15.7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ht="15.7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ht="15.7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ht="15.7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ht="15.7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ht="15.7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ht="15.7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ht="15.7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ht="15.7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ht="15.7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5.7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ht="15.7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ht="15.7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ht="15.7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ht="15.7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ht="15.7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ht="15.7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ht="15.7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ht="15.7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ht="15.7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ht="15.7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ht="15.7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ht="15.7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ht="15.7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ht="15.7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ht="15.7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ht="15.7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ht="15.7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ht="15.7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ht="15.7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ht="15.7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ht="15.7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ht="15.7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ht="15.7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ht="15.7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ht="15.7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ht="15.7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ht="15.7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ht="15.7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ht="15.7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ht="15.7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ht="15.7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ht="15.7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ht="15.7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ht="15.7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ht="15.7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ht="15.7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ht="15.7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ht="15.7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ht="15.7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ht="15.7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ht="15.7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ht="15.7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ht="15.7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5.7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ht="15.7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ht="15.7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ht="15.7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ht="15.7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ht="15.7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ht="15.7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ht="15.7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ht="15.7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ht="15.7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ht="15.7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ht="15.7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ht="15.7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ht="15.7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ht="15.7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ht="15.7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ht="15.7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ht="15.7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ht="15.7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ht="15.7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ht="15.7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ht="15.7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ht="15.7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ht="15.7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ht="15.7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ht="15.7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ht="15.7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ht="15.7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ht="15.7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ht="15.7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</row>
  </sheetData>
  <mergeCells count="8">
    <mergeCell ref="G40:J40"/>
    <mergeCell ref="C20:H20"/>
    <mergeCell ref="C22:H22"/>
    <mergeCell ref="D21:G21"/>
    <mergeCell ref="F3:J6"/>
    <mergeCell ref="B8:I8"/>
    <mergeCell ref="B9:I10"/>
    <mergeCell ref="G39:J39"/>
  </mergeCells>
  <pageMargins left="1.1811023622047243" right="0" top="0.39370078740157483" bottom="0.39370078740157483" header="0.31496062992125984" footer="0.31496062992125984"/>
  <pageSetup paperSize="9" scale="96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22" workbookViewId="0">
      <selection sqref="A1:G49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203</v>
      </c>
    </row>
    <row r="2" spans="1:9" x14ac:dyDescent="0.25">
      <c r="A2" s="4" t="s">
        <v>125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245</v>
      </c>
      <c r="B6" s="9" t="s">
        <v>246</v>
      </c>
      <c r="C6" s="9" t="s">
        <v>27</v>
      </c>
      <c r="D6" s="10">
        <v>7.97</v>
      </c>
      <c r="E6" s="9">
        <v>7.07</v>
      </c>
      <c r="F6" s="9">
        <v>37.85</v>
      </c>
      <c r="G6" s="10">
        <v>251.6</v>
      </c>
    </row>
    <row r="7" spans="1:9" x14ac:dyDescent="0.25">
      <c r="A7" s="11" t="s">
        <v>247</v>
      </c>
      <c r="B7" s="12" t="s">
        <v>248</v>
      </c>
      <c r="C7" s="9" t="s">
        <v>45</v>
      </c>
      <c r="D7" s="10">
        <v>0.9</v>
      </c>
      <c r="E7" s="10">
        <v>0.4</v>
      </c>
      <c r="F7" s="10">
        <v>9.6999999999999993</v>
      </c>
      <c r="G7" s="10">
        <v>41</v>
      </c>
    </row>
    <row r="8" spans="1:9" x14ac:dyDescent="0.25">
      <c r="A8" s="8" t="s">
        <v>249</v>
      </c>
      <c r="B8" s="12"/>
      <c r="C8" s="9" t="s">
        <v>250</v>
      </c>
      <c r="D8" s="10">
        <v>2.52</v>
      </c>
      <c r="E8" s="10">
        <v>0.72</v>
      </c>
      <c r="F8" s="10">
        <v>24.6</v>
      </c>
      <c r="G8" s="10">
        <v>110.7</v>
      </c>
    </row>
    <row r="9" spans="1:9" x14ac:dyDescent="0.25">
      <c r="A9" s="11" t="s">
        <v>251</v>
      </c>
      <c r="B9" s="12"/>
      <c r="C9" s="12" t="s">
        <v>27</v>
      </c>
      <c r="D9" s="13">
        <v>6.8</v>
      </c>
      <c r="E9" s="13">
        <v>5</v>
      </c>
      <c r="F9" s="13">
        <v>9.8000000000000007</v>
      </c>
      <c r="G9" s="13">
        <v>112</v>
      </c>
    </row>
    <row r="10" spans="1:9" x14ac:dyDescent="0.25">
      <c r="A10" s="43" t="s">
        <v>28</v>
      </c>
      <c r="B10" s="43"/>
      <c r="C10" s="43"/>
      <c r="D10" s="14">
        <f>D6+D7+D8+D9</f>
        <v>18.189999999999998</v>
      </c>
      <c r="E10" s="14">
        <f t="shared" ref="E10:G10" si="0">E6+E7+E8+E9</f>
        <v>13.190000000000001</v>
      </c>
      <c r="F10" s="14">
        <f t="shared" si="0"/>
        <v>81.95</v>
      </c>
      <c r="G10" s="14">
        <f t="shared" si="0"/>
        <v>515.29999999999995</v>
      </c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15" t="s">
        <v>29</v>
      </c>
      <c r="B12" s="11"/>
      <c r="C12" s="9" t="s">
        <v>27</v>
      </c>
      <c r="D12" s="9">
        <v>1.52</v>
      </c>
      <c r="E12" s="9">
        <v>0.6</v>
      </c>
      <c r="F12" s="9">
        <v>27.88</v>
      </c>
      <c r="G12" s="9">
        <v>112</v>
      </c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49" t="s">
        <v>30</v>
      </c>
      <c r="B14" s="49"/>
      <c r="C14" s="49"/>
      <c r="D14" s="49"/>
      <c r="E14" s="49"/>
      <c r="F14" s="49"/>
      <c r="G14" s="49"/>
    </row>
    <row r="15" spans="1:9" ht="15.6" customHeight="1" x14ac:dyDescent="0.25">
      <c r="A15" s="45" t="s">
        <v>11</v>
      </c>
      <c r="B15" s="46" t="s">
        <v>12</v>
      </c>
      <c r="C15" s="45" t="s">
        <v>13</v>
      </c>
      <c r="D15" s="47" t="s">
        <v>14</v>
      </c>
      <c r="E15" s="47"/>
      <c r="F15" s="47"/>
      <c r="G15" s="48" t="s">
        <v>18</v>
      </c>
    </row>
    <row r="16" spans="1:9" x14ac:dyDescent="0.25">
      <c r="A16" s="45"/>
      <c r="B16" s="46"/>
      <c r="C16" s="45"/>
      <c r="D16" s="7" t="s">
        <v>15</v>
      </c>
      <c r="E16" s="7" t="s">
        <v>16</v>
      </c>
      <c r="F16" s="7" t="s">
        <v>17</v>
      </c>
      <c r="G16" s="48"/>
    </row>
    <row r="17" spans="1:7" ht="31.15" customHeight="1" x14ac:dyDescent="0.25">
      <c r="A17" s="8" t="s">
        <v>252</v>
      </c>
      <c r="B17" s="9" t="s">
        <v>253</v>
      </c>
      <c r="C17" s="9" t="s">
        <v>35</v>
      </c>
      <c r="D17" s="10">
        <v>2.2400000000000002</v>
      </c>
      <c r="E17" s="10">
        <v>5.76</v>
      </c>
      <c r="F17" s="9">
        <v>11.61</v>
      </c>
      <c r="G17" s="9">
        <v>104.23</v>
      </c>
    </row>
    <row r="18" spans="1:7" x14ac:dyDescent="0.25">
      <c r="A18" s="11" t="s">
        <v>232</v>
      </c>
      <c r="B18" s="9" t="s">
        <v>34</v>
      </c>
      <c r="C18" s="9" t="s">
        <v>36</v>
      </c>
      <c r="D18" s="10">
        <v>2.96</v>
      </c>
      <c r="E18" s="9">
        <v>0.64</v>
      </c>
      <c r="F18" s="9">
        <v>17.059999999999999</v>
      </c>
      <c r="G18" s="9">
        <v>86.08</v>
      </c>
    </row>
    <row r="19" spans="1:7" x14ac:dyDescent="0.25">
      <c r="A19" s="43" t="s">
        <v>28</v>
      </c>
      <c r="B19" s="43"/>
      <c r="C19" s="43"/>
      <c r="D19" s="14">
        <f>D17+D18</f>
        <v>5.2</v>
      </c>
      <c r="E19" s="14">
        <f t="shared" ref="E19:G19" si="1">E17+E18</f>
        <v>6.3999999999999995</v>
      </c>
      <c r="F19" s="14">
        <f t="shared" si="1"/>
        <v>28.669999999999998</v>
      </c>
      <c r="G19" s="14">
        <f t="shared" si="1"/>
        <v>190.31</v>
      </c>
    </row>
    <row r="21" spans="1:7" x14ac:dyDescent="0.25">
      <c r="A21" s="45" t="s">
        <v>54</v>
      </c>
      <c r="B21" s="46" t="s">
        <v>12</v>
      </c>
      <c r="C21" s="45" t="s">
        <v>13</v>
      </c>
      <c r="D21" s="47" t="s">
        <v>14</v>
      </c>
      <c r="E21" s="47"/>
      <c r="F21" s="47"/>
      <c r="G21" s="48" t="s">
        <v>18</v>
      </c>
    </row>
    <row r="22" spans="1:7" x14ac:dyDescent="0.25">
      <c r="A22" s="45"/>
      <c r="B22" s="46"/>
      <c r="C22" s="45"/>
      <c r="D22" s="7" t="s">
        <v>15</v>
      </c>
      <c r="E22" s="7" t="s">
        <v>16</v>
      </c>
      <c r="F22" s="7" t="s">
        <v>17</v>
      </c>
      <c r="G22" s="48"/>
    </row>
    <row r="23" spans="1:7" ht="30" x14ac:dyDescent="0.25">
      <c r="A23" s="8" t="s">
        <v>254</v>
      </c>
      <c r="B23" s="9" t="s">
        <v>255</v>
      </c>
      <c r="C23" s="9" t="s">
        <v>199</v>
      </c>
      <c r="D23" s="10">
        <v>37</v>
      </c>
      <c r="E23" s="9">
        <v>15.39</v>
      </c>
      <c r="F23" s="9">
        <v>14.26</v>
      </c>
      <c r="G23" s="9">
        <v>342.72</v>
      </c>
    </row>
    <row r="24" spans="1:7" x14ac:dyDescent="0.25">
      <c r="A24" s="21" t="s">
        <v>104</v>
      </c>
      <c r="B24" s="19" t="s">
        <v>107</v>
      </c>
      <c r="C24" s="19" t="s">
        <v>207</v>
      </c>
      <c r="D24" s="20">
        <v>1.17</v>
      </c>
      <c r="E24" s="19">
        <v>1.91</v>
      </c>
      <c r="F24" s="19">
        <v>8.24</v>
      </c>
      <c r="G24" s="19">
        <v>54.27</v>
      </c>
    </row>
    <row r="25" spans="1:7" ht="30" x14ac:dyDescent="0.25">
      <c r="A25" s="18" t="s">
        <v>256</v>
      </c>
      <c r="B25" s="19" t="s">
        <v>257</v>
      </c>
      <c r="C25" s="19" t="s">
        <v>35</v>
      </c>
      <c r="D25" s="20">
        <v>1.35</v>
      </c>
      <c r="E25" s="19">
        <v>14.45</v>
      </c>
      <c r="F25" s="19">
        <v>14.64</v>
      </c>
      <c r="G25" s="19">
        <v>181.16</v>
      </c>
    </row>
    <row r="26" spans="1:7" x14ac:dyDescent="0.25">
      <c r="A26" s="43" t="s">
        <v>28</v>
      </c>
      <c r="B26" s="43"/>
      <c r="C26" s="43"/>
      <c r="D26" s="14">
        <f>SUM(D23:D25)</f>
        <v>39.520000000000003</v>
      </c>
      <c r="E26" s="14">
        <f t="shared" ref="E26:G26" si="2">SUM(E23:E25)</f>
        <v>31.75</v>
      </c>
      <c r="F26" s="14">
        <f t="shared" si="2"/>
        <v>37.14</v>
      </c>
      <c r="G26" s="14">
        <f t="shared" si="2"/>
        <v>578.15</v>
      </c>
    </row>
    <row r="28" spans="1:7" x14ac:dyDescent="0.25">
      <c r="A28" s="51" t="s">
        <v>55</v>
      </c>
      <c r="B28" s="52" t="s">
        <v>12</v>
      </c>
      <c r="C28" s="51" t="s">
        <v>13</v>
      </c>
      <c r="D28" s="53" t="s">
        <v>14</v>
      </c>
      <c r="E28" s="53"/>
      <c r="F28" s="53"/>
      <c r="G28" s="50" t="s">
        <v>18</v>
      </c>
    </row>
    <row r="29" spans="1:7" x14ac:dyDescent="0.25">
      <c r="A29" s="51"/>
      <c r="B29" s="52"/>
      <c r="C29" s="51"/>
      <c r="D29" s="17" t="s">
        <v>15</v>
      </c>
      <c r="E29" s="17" t="s">
        <v>16</v>
      </c>
      <c r="F29" s="17" t="s">
        <v>17</v>
      </c>
      <c r="G29" s="50"/>
    </row>
    <row r="30" spans="1:7" ht="30" x14ac:dyDescent="0.25">
      <c r="A30" s="18" t="s">
        <v>258</v>
      </c>
      <c r="B30" s="19" t="s">
        <v>259</v>
      </c>
      <c r="C30" s="19" t="s">
        <v>260</v>
      </c>
      <c r="D30" s="20">
        <v>27.39</v>
      </c>
      <c r="E30" s="20">
        <v>26.47</v>
      </c>
      <c r="F30" s="19">
        <v>32.71</v>
      </c>
      <c r="G30" s="20">
        <v>476.1</v>
      </c>
    </row>
    <row r="31" spans="1:7" x14ac:dyDescent="0.25">
      <c r="A31" s="21" t="s">
        <v>81</v>
      </c>
      <c r="B31" s="19" t="s">
        <v>83</v>
      </c>
      <c r="C31" s="19" t="s">
        <v>85</v>
      </c>
      <c r="D31" s="20">
        <v>1.32</v>
      </c>
      <c r="E31" s="19">
        <v>0.47</v>
      </c>
      <c r="F31" s="19">
        <v>8.98</v>
      </c>
      <c r="G31" s="20">
        <v>40.200000000000003</v>
      </c>
    </row>
    <row r="32" spans="1:7" x14ac:dyDescent="0.25">
      <c r="A32" s="54" t="s">
        <v>28</v>
      </c>
      <c r="B32" s="54"/>
      <c r="C32" s="54"/>
      <c r="D32" s="22">
        <f>D30+D31</f>
        <v>28.71</v>
      </c>
      <c r="E32" s="22">
        <f t="shared" ref="E32:G32" si="3">E30+E31</f>
        <v>26.939999999999998</v>
      </c>
      <c r="F32" s="22">
        <f t="shared" si="3"/>
        <v>41.69</v>
      </c>
      <c r="G32" s="22">
        <f t="shared" si="3"/>
        <v>516.30000000000007</v>
      </c>
    </row>
    <row r="34" spans="1:7" x14ac:dyDescent="0.25">
      <c r="A34" s="51" t="s">
        <v>56</v>
      </c>
      <c r="B34" s="52" t="s">
        <v>12</v>
      </c>
      <c r="C34" s="51" t="s">
        <v>13</v>
      </c>
      <c r="D34" s="53" t="s">
        <v>14</v>
      </c>
      <c r="E34" s="53"/>
      <c r="F34" s="53"/>
      <c r="G34" s="50" t="s">
        <v>18</v>
      </c>
    </row>
    <row r="35" spans="1:7" x14ac:dyDescent="0.25">
      <c r="A35" s="51"/>
      <c r="B35" s="52"/>
      <c r="C35" s="51"/>
      <c r="D35" s="17" t="s">
        <v>15</v>
      </c>
      <c r="E35" s="17" t="s">
        <v>16</v>
      </c>
      <c r="F35" s="17" t="s">
        <v>17</v>
      </c>
      <c r="G35" s="50"/>
    </row>
    <row r="36" spans="1:7" ht="30" x14ac:dyDescent="0.25">
      <c r="A36" s="18" t="s">
        <v>261</v>
      </c>
      <c r="B36" s="19" t="s">
        <v>88</v>
      </c>
      <c r="C36" s="24" t="s">
        <v>94</v>
      </c>
      <c r="D36" s="20">
        <v>6.81</v>
      </c>
      <c r="E36" s="20">
        <v>30.96</v>
      </c>
      <c r="F36" s="19">
        <v>33.39</v>
      </c>
      <c r="G36" s="19">
        <v>412.66</v>
      </c>
    </row>
    <row r="37" spans="1:7" ht="30" x14ac:dyDescent="0.25">
      <c r="A37" s="18" t="s">
        <v>262</v>
      </c>
      <c r="B37" s="19" t="s">
        <v>62</v>
      </c>
      <c r="C37" s="19" t="s">
        <v>202</v>
      </c>
      <c r="D37" s="20">
        <v>1.2</v>
      </c>
      <c r="E37" s="20">
        <v>9.58</v>
      </c>
      <c r="F37" s="19">
        <v>5.0599999999999996</v>
      </c>
      <c r="G37" s="19">
        <v>104.27</v>
      </c>
    </row>
    <row r="38" spans="1:7" x14ac:dyDescent="0.25">
      <c r="A38" s="54" t="s">
        <v>28</v>
      </c>
      <c r="B38" s="54"/>
      <c r="C38" s="54"/>
      <c r="D38" s="22">
        <f>SUM(D36:D37)</f>
        <v>8.01</v>
      </c>
      <c r="E38" s="22">
        <f t="shared" ref="E38:G38" si="4">SUM(E36:E37)</f>
        <v>40.54</v>
      </c>
      <c r="F38" s="22">
        <f t="shared" si="4"/>
        <v>38.450000000000003</v>
      </c>
      <c r="G38" s="22">
        <f t="shared" si="4"/>
        <v>516.93000000000006</v>
      </c>
    </row>
    <row r="40" spans="1:7" x14ac:dyDescent="0.25">
      <c r="A40" s="51" t="s">
        <v>67</v>
      </c>
      <c r="B40" s="52" t="s">
        <v>12</v>
      </c>
      <c r="C40" s="51" t="s">
        <v>13</v>
      </c>
      <c r="D40" s="53" t="s">
        <v>14</v>
      </c>
      <c r="E40" s="53"/>
      <c r="F40" s="53"/>
      <c r="G40" s="50" t="s">
        <v>18</v>
      </c>
    </row>
    <row r="41" spans="1:7" x14ac:dyDescent="0.25">
      <c r="A41" s="51"/>
      <c r="B41" s="52"/>
      <c r="C41" s="51"/>
      <c r="D41" s="17" t="s">
        <v>15</v>
      </c>
      <c r="E41" s="17" t="s">
        <v>16</v>
      </c>
      <c r="F41" s="17" t="s">
        <v>17</v>
      </c>
      <c r="G41" s="50"/>
    </row>
    <row r="42" spans="1:7" ht="30" x14ac:dyDescent="0.25">
      <c r="A42" s="18" t="s">
        <v>263</v>
      </c>
      <c r="B42" s="19" t="s">
        <v>264</v>
      </c>
      <c r="C42" s="19" t="s">
        <v>265</v>
      </c>
      <c r="D42" s="20">
        <v>53.76</v>
      </c>
      <c r="E42" s="19">
        <v>17.940000000000001</v>
      </c>
      <c r="F42" s="19">
        <v>41.32</v>
      </c>
      <c r="G42" s="19">
        <v>527.48</v>
      </c>
    </row>
    <row r="43" spans="1:7" ht="15.6" customHeight="1" x14ac:dyDescent="0.25">
      <c r="A43" s="18" t="s">
        <v>266</v>
      </c>
      <c r="B43" s="19" t="s">
        <v>219</v>
      </c>
      <c r="C43" s="19" t="s">
        <v>45</v>
      </c>
      <c r="D43" s="20">
        <v>1.73</v>
      </c>
      <c r="E43" s="19">
        <v>5.14</v>
      </c>
      <c r="F43" s="19">
        <v>11.69</v>
      </c>
      <c r="G43" s="19">
        <v>89.83</v>
      </c>
    </row>
    <row r="44" spans="1:7" ht="27.6" customHeight="1" x14ac:dyDescent="0.25">
      <c r="A44" s="18" t="s">
        <v>267</v>
      </c>
      <c r="B44" s="19" t="s">
        <v>43</v>
      </c>
      <c r="C44" s="19" t="s">
        <v>53</v>
      </c>
      <c r="D44" s="20">
        <v>0.4</v>
      </c>
      <c r="E44" s="20">
        <v>0.1</v>
      </c>
      <c r="F44" s="19">
        <v>1.1499999999999999</v>
      </c>
      <c r="G44" s="20">
        <v>5.5</v>
      </c>
    </row>
    <row r="45" spans="1:7" x14ac:dyDescent="0.25">
      <c r="A45" s="54" t="s">
        <v>28</v>
      </c>
      <c r="B45" s="54"/>
      <c r="C45" s="54"/>
      <c r="D45" s="22">
        <f>SUM(D42:D44)</f>
        <v>55.889999999999993</v>
      </c>
      <c r="E45" s="22">
        <f t="shared" ref="E45:G45" si="5">SUM(E42:E44)</f>
        <v>23.180000000000003</v>
      </c>
      <c r="F45" s="22">
        <f t="shared" si="5"/>
        <v>54.16</v>
      </c>
      <c r="G45" s="22">
        <f t="shared" si="5"/>
        <v>622.81000000000006</v>
      </c>
    </row>
    <row r="47" spans="1:7" x14ac:dyDescent="0.25">
      <c r="A47" s="44" t="s">
        <v>64</v>
      </c>
      <c r="B47" s="44"/>
      <c r="C47" s="44"/>
      <c r="D47" s="44"/>
      <c r="E47" s="44"/>
      <c r="F47" s="44"/>
      <c r="G47" s="44"/>
    </row>
    <row r="48" spans="1:7" x14ac:dyDescent="0.25">
      <c r="A48" s="44" t="s">
        <v>65</v>
      </c>
      <c r="B48" s="44"/>
      <c r="C48" s="44"/>
      <c r="D48" s="44"/>
      <c r="E48" s="44"/>
      <c r="F48" s="44"/>
      <c r="G48" s="44"/>
    </row>
    <row r="49" spans="7:7" x14ac:dyDescent="0.25">
      <c r="G49" s="3">
        <v>9</v>
      </c>
    </row>
  </sheetData>
  <mergeCells count="40">
    <mergeCell ref="A45:C45"/>
    <mergeCell ref="A47:G47"/>
    <mergeCell ref="A48:G48"/>
    <mergeCell ref="A38:C38"/>
    <mergeCell ref="A40:A41"/>
    <mergeCell ref="B40:B41"/>
    <mergeCell ref="C40:C41"/>
    <mergeCell ref="D40:F40"/>
    <mergeCell ref="G40:G41"/>
    <mergeCell ref="G34:G35"/>
    <mergeCell ref="A26:C26"/>
    <mergeCell ref="A28:A29"/>
    <mergeCell ref="B28:B29"/>
    <mergeCell ref="C28:C29"/>
    <mergeCell ref="D28:F28"/>
    <mergeCell ref="G28:G29"/>
    <mergeCell ref="A32:C32"/>
    <mergeCell ref="A34:A35"/>
    <mergeCell ref="B34:B35"/>
    <mergeCell ref="C34:C35"/>
    <mergeCell ref="D34:F34"/>
    <mergeCell ref="G21:G22"/>
    <mergeCell ref="A10:C10"/>
    <mergeCell ref="A14:G14"/>
    <mergeCell ref="A15:A16"/>
    <mergeCell ref="B15:B16"/>
    <mergeCell ref="C15:C16"/>
    <mergeCell ref="D15:F15"/>
    <mergeCell ref="G15:G16"/>
    <mergeCell ref="A19:C19"/>
    <mergeCell ref="A21:A22"/>
    <mergeCell ref="B21:B22"/>
    <mergeCell ref="C21:C22"/>
    <mergeCell ref="D21:F21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91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26" workbookViewId="0">
      <selection sqref="A1:G55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203</v>
      </c>
    </row>
    <row r="2" spans="1:9" x14ac:dyDescent="0.25">
      <c r="A2" s="4" t="s">
        <v>155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268</v>
      </c>
      <c r="B6" s="9" t="s">
        <v>269</v>
      </c>
      <c r="C6" s="9" t="s">
        <v>45</v>
      </c>
      <c r="D6" s="10">
        <v>7.18</v>
      </c>
      <c r="E6" s="9">
        <v>28.39</v>
      </c>
      <c r="F6" s="9">
        <v>0.94</v>
      </c>
      <c r="G6" s="9">
        <v>287.04000000000002</v>
      </c>
    </row>
    <row r="7" spans="1:9" x14ac:dyDescent="0.25">
      <c r="A7" s="11" t="s">
        <v>270</v>
      </c>
      <c r="B7" s="12" t="s">
        <v>71</v>
      </c>
      <c r="C7" s="9" t="s">
        <v>271</v>
      </c>
      <c r="D7" s="10">
        <v>0.78</v>
      </c>
      <c r="E7" s="10">
        <v>0.1</v>
      </c>
      <c r="F7" s="9">
        <v>4.74</v>
      </c>
      <c r="G7" s="10">
        <v>22</v>
      </c>
    </row>
    <row r="8" spans="1:9" x14ac:dyDescent="0.25">
      <c r="A8" s="8" t="s">
        <v>272</v>
      </c>
      <c r="B8" s="12" t="s">
        <v>273</v>
      </c>
      <c r="C8" s="9" t="s">
        <v>45</v>
      </c>
      <c r="D8" s="10">
        <v>5.79</v>
      </c>
      <c r="E8" s="10">
        <v>5.24</v>
      </c>
      <c r="F8" s="10">
        <v>22.33</v>
      </c>
      <c r="G8" s="10">
        <v>166.33</v>
      </c>
    </row>
    <row r="9" spans="1:9" x14ac:dyDescent="0.25">
      <c r="A9" s="8" t="s">
        <v>40</v>
      </c>
      <c r="B9" s="12" t="s">
        <v>44</v>
      </c>
      <c r="C9" s="9" t="s">
        <v>45</v>
      </c>
      <c r="D9" s="10">
        <v>1</v>
      </c>
      <c r="E9" s="10">
        <v>0.2</v>
      </c>
      <c r="F9" s="10">
        <v>4.0999999999999996</v>
      </c>
      <c r="G9" s="10">
        <v>17</v>
      </c>
    </row>
    <row r="10" spans="1:9" x14ac:dyDescent="0.25">
      <c r="A10" s="11" t="s">
        <v>274</v>
      </c>
      <c r="B10" s="12" t="s">
        <v>26</v>
      </c>
      <c r="C10" s="12" t="s">
        <v>221</v>
      </c>
      <c r="D10" s="13">
        <v>0</v>
      </c>
      <c r="E10" s="13">
        <v>0</v>
      </c>
      <c r="F10" s="13">
        <v>0</v>
      </c>
      <c r="G10" s="13">
        <v>0</v>
      </c>
    </row>
    <row r="11" spans="1:9" x14ac:dyDescent="0.25">
      <c r="A11" s="43" t="s">
        <v>28</v>
      </c>
      <c r="B11" s="43"/>
      <c r="C11" s="43"/>
      <c r="D11" s="14">
        <f>SUM(D6:D10)</f>
        <v>14.75</v>
      </c>
      <c r="E11" s="14">
        <f t="shared" ref="E11:G11" si="0">SUM(E6:E10)</f>
        <v>33.930000000000007</v>
      </c>
      <c r="F11" s="14">
        <f t="shared" si="0"/>
        <v>32.11</v>
      </c>
      <c r="G11" s="14">
        <f t="shared" si="0"/>
        <v>492.37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15" t="s">
        <v>29</v>
      </c>
      <c r="B13" s="11"/>
      <c r="C13" s="9" t="s">
        <v>27</v>
      </c>
      <c r="D13" s="9">
        <v>1.52</v>
      </c>
      <c r="E13" s="9">
        <v>0.6</v>
      </c>
      <c r="F13" s="9">
        <v>27.88</v>
      </c>
      <c r="G13" s="9">
        <v>112</v>
      </c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49" t="s">
        <v>30</v>
      </c>
      <c r="B15" s="49"/>
      <c r="C15" s="49"/>
      <c r="D15" s="49"/>
      <c r="E15" s="49"/>
      <c r="F15" s="49"/>
      <c r="G15" s="49"/>
    </row>
    <row r="16" spans="1:9" ht="15.6" customHeight="1" x14ac:dyDescent="0.25">
      <c r="A16" s="45" t="s">
        <v>11</v>
      </c>
      <c r="B16" s="46" t="s">
        <v>12</v>
      </c>
      <c r="C16" s="45" t="s">
        <v>13</v>
      </c>
      <c r="D16" s="47" t="s">
        <v>14</v>
      </c>
      <c r="E16" s="47"/>
      <c r="F16" s="47"/>
      <c r="G16" s="48" t="s">
        <v>18</v>
      </c>
    </row>
    <row r="17" spans="1:7" x14ac:dyDescent="0.25">
      <c r="A17" s="45"/>
      <c r="B17" s="46"/>
      <c r="C17" s="45"/>
      <c r="D17" s="7" t="s">
        <v>15</v>
      </c>
      <c r="E17" s="7" t="s">
        <v>16</v>
      </c>
      <c r="F17" s="7" t="s">
        <v>17</v>
      </c>
      <c r="G17" s="48"/>
    </row>
    <row r="18" spans="1:7" ht="31.15" customHeight="1" x14ac:dyDescent="0.25">
      <c r="A18" s="8" t="s">
        <v>275</v>
      </c>
      <c r="B18" s="9" t="s">
        <v>276</v>
      </c>
      <c r="C18" s="9" t="s">
        <v>277</v>
      </c>
      <c r="D18" s="10">
        <v>1.64</v>
      </c>
      <c r="E18" s="10">
        <v>3.14</v>
      </c>
      <c r="F18" s="9">
        <v>9.7799999999999994</v>
      </c>
      <c r="G18" s="9">
        <v>68.37</v>
      </c>
    </row>
    <row r="19" spans="1:7" x14ac:dyDescent="0.25">
      <c r="A19" s="11" t="s">
        <v>232</v>
      </c>
      <c r="B19" s="9" t="s">
        <v>34</v>
      </c>
      <c r="C19" s="9" t="s">
        <v>278</v>
      </c>
      <c r="D19" s="10">
        <v>2.96</v>
      </c>
      <c r="E19" s="9">
        <v>0.64</v>
      </c>
      <c r="F19" s="9">
        <v>17.059999999999999</v>
      </c>
      <c r="G19" s="9">
        <v>86.08</v>
      </c>
    </row>
    <row r="20" spans="1:7" x14ac:dyDescent="0.25">
      <c r="A20" s="43" t="s">
        <v>28</v>
      </c>
      <c r="B20" s="43"/>
      <c r="C20" s="43"/>
      <c r="D20" s="14">
        <f>D18+D19</f>
        <v>4.5999999999999996</v>
      </c>
      <c r="E20" s="14">
        <f t="shared" ref="E20:G20" si="1">E18+E19</f>
        <v>3.7800000000000002</v>
      </c>
      <c r="F20" s="14">
        <f t="shared" si="1"/>
        <v>26.839999999999996</v>
      </c>
      <c r="G20" s="14">
        <f t="shared" si="1"/>
        <v>154.44999999999999</v>
      </c>
    </row>
    <row r="22" spans="1:7" x14ac:dyDescent="0.25">
      <c r="A22" s="45" t="s">
        <v>54</v>
      </c>
      <c r="B22" s="46" t="s">
        <v>12</v>
      </c>
      <c r="C22" s="45" t="s">
        <v>13</v>
      </c>
      <c r="D22" s="47" t="s">
        <v>14</v>
      </c>
      <c r="E22" s="47"/>
      <c r="F22" s="47"/>
      <c r="G22" s="48" t="s">
        <v>18</v>
      </c>
    </row>
    <row r="23" spans="1:7" x14ac:dyDescent="0.25">
      <c r="A23" s="45"/>
      <c r="B23" s="46"/>
      <c r="C23" s="45"/>
      <c r="D23" s="7" t="s">
        <v>15</v>
      </c>
      <c r="E23" s="7" t="s">
        <v>16</v>
      </c>
      <c r="F23" s="7" t="s">
        <v>17</v>
      </c>
      <c r="G23" s="48"/>
    </row>
    <row r="24" spans="1:7" x14ac:dyDescent="0.25">
      <c r="A24" s="8" t="s">
        <v>279</v>
      </c>
      <c r="B24" s="9" t="s">
        <v>280</v>
      </c>
      <c r="C24" s="9" t="s">
        <v>202</v>
      </c>
      <c r="D24" s="10">
        <v>26.11</v>
      </c>
      <c r="E24" s="10">
        <v>22</v>
      </c>
      <c r="F24" s="9">
        <v>1.68</v>
      </c>
      <c r="G24" s="9">
        <v>307.47000000000003</v>
      </c>
    </row>
    <row r="25" spans="1:7" x14ac:dyDescent="0.25">
      <c r="A25" s="8" t="s">
        <v>58</v>
      </c>
      <c r="B25" s="9" t="s">
        <v>61</v>
      </c>
      <c r="C25" s="9" t="s">
        <v>207</v>
      </c>
      <c r="D25" s="10">
        <v>1.36</v>
      </c>
      <c r="E25" s="9">
        <v>2.35</v>
      </c>
      <c r="F25" s="9">
        <v>14.48</v>
      </c>
      <c r="G25" s="9">
        <v>81.88</v>
      </c>
    </row>
    <row r="26" spans="1:7" ht="30" x14ac:dyDescent="0.25">
      <c r="A26" s="18" t="s">
        <v>281</v>
      </c>
      <c r="B26" s="19" t="s">
        <v>165</v>
      </c>
      <c r="C26" s="19" t="s">
        <v>35</v>
      </c>
      <c r="D26" s="20">
        <v>3.8</v>
      </c>
      <c r="E26" s="19">
        <v>14.22</v>
      </c>
      <c r="F26" s="19">
        <v>13.76</v>
      </c>
      <c r="G26" s="19">
        <v>183.29</v>
      </c>
    </row>
    <row r="27" spans="1:7" x14ac:dyDescent="0.25">
      <c r="A27" s="43" t="s">
        <v>28</v>
      </c>
      <c r="B27" s="43"/>
      <c r="C27" s="43"/>
      <c r="D27" s="14">
        <f>SUM(D24:D26)</f>
        <v>31.27</v>
      </c>
      <c r="E27" s="14">
        <f t="shared" ref="E27:G27" si="2">SUM(E24:E26)</f>
        <v>38.57</v>
      </c>
      <c r="F27" s="14">
        <f t="shared" si="2"/>
        <v>29.92</v>
      </c>
      <c r="G27" s="14">
        <f t="shared" si="2"/>
        <v>572.64</v>
      </c>
    </row>
    <row r="29" spans="1:7" x14ac:dyDescent="0.25">
      <c r="A29" s="51" t="s">
        <v>55</v>
      </c>
      <c r="B29" s="52" t="s">
        <v>12</v>
      </c>
      <c r="C29" s="51" t="s">
        <v>13</v>
      </c>
      <c r="D29" s="53" t="s">
        <v>14</v>
      </c>
      <c r="E29" s="53"/>
      <c r="F29" s="53"/>
      <c r="G29" s="50" t="s">
        <v>18</v>
      </c>
    </row>
    <row r="30" spans="1:7" x14ac:dyDescent="0.25">
      <c r="A30" s="51"/>
      <c r="B30" s="52"/>
      <c r="C30" s="51"/>
      <c r="D30" s="17" t="s">
        <v>15</v>
      </c>
      <c r="E30" s="17" t="s">
        <v>16</v>
      </c>
      <c r="F30" s="17" t="s">
        <v>17</v>
      </c>
      <c r="G30" s="50"/>
    </row>
    <row r="31" spans="1:7" ht="30" x14ac:dyDescent="0.25">
      <c r="A31" s="18" t="s">
        <v>282</v>
      </c>
      <c r="B31" s="19" t="s">
        <v>283</v>
      </c>
      <c r="C31" s="19" t="s">
        <v>265</v>
      </c>
      <c r="D31" s="20">
        <v>21.18</v>
      </c>
      <c r="E31" s="20">
        <v>9.18</v>
      </c>
      <c r="F31" s="19">
        <v>68.64</v>
      </c>
      <c r="G31" s="19">
        <v>388.59</v>
      </c>
    </row>
    <row r="32" spans="1:7" ht="30" x14ac:dyDescent="0.25">
      <c r="A32" s="18" t="s">
        <v>285</v>
      </c>
      <c r="B32" s="19" t="s">
        <v>284</v>
      </c>
      <c r="C32" s="19" t="s">
        <v>199</v>
      </c>
      <c r="D32" s="20">
        <v>2.96</v>
      </c>
      <c r="E32" s="19">
        <v>14.99</v>
      </c>
      <c r="F32" s="19">
        <v>11.54</v>
      </c>
      <c r="G32" s="19">
        <v>177.39</v>
      </c>
    </row>
    <row r="33" spans="1:7" x14ac:dyDescent="0.25">
      <c r="A33" s="54" t="s">
        <v>28</v>
      </c>
      <c r="B33" s="54"/>
      <c r="C33" s="54"/>
      <c r="D33" s="22">
        <f>D31+D32</f>
        <v>24.14</v>
      </c>
      <c r="E33" s="22">
        <f t="shared" ref="E33:G33" si="3">E31+E32</f>
        <v>24.17</v>
      </c>
      <c r="F33" s="22">
        <f t="shared" si="3"/>
        <v>80.180000000000007</v>
      </c>
      <c r="G33" s="22">
        <f t="shared" si="3"/>
        <v>565.98</v>
      </c>
    </row>
    <row r="35" spans="1:7" x14ac:dyDescent="0.25">
      <c r="A35" s="51" t="s">
        <v>56</v>
      </c>
      <c r="B35" s="52" t="s">
        <v>12</v>
      </c>
      <c r="C35" s="51" t="s">
        <v>13</v>
      </c>
      <c r="D35" s="53" t="s">
        <v>14</v>
      </c>
      <c r="E35" s="53"/>
      <c r="F35" s="53"/>
      <c r="G35" s="50" t="s">
        <v>18</v>
      </c>
    </row>
    <row r="36" spans="1:7" x14ac:dyDescent="0.25">
      <c r="A36" s="51"/>
      <c r="B36" s="52"/>
      <c r="C36" s="51"/>
      <c r="D36" s="17" t="s">
        <v>15</v>
      </c>
      <c r="E36" s="17" t="s">
        <v>16</v>
      </c>
      <c r="F36" s="17" t="s">
        <v>17</v>
      </c>
      <c r="G36" s="50"/>
    </row>
    <row r="37" spans="1:7" x14ac:dyDescent="0.25">
      <c r="A37" s="18" t="s">
        <v>286</v>
      </c>
      <c r="B37" s="19" t="s">
        <v>287</v>
      </c>
      <c r="C37" s="24" t="s">
        <v>265</v>
      </c>
      <c r="D37" s="20">
        <v>18.72</v>
      </c>
      <c r="E37" s="20">
        <v>9.9</v>
      </c>
      <c r="F37" s="19">
        <v>67.11</v>
      </c>
      <c r="G37" s="19">
        <v>424.47</v>
      </c>
    </row>
    <row r="38" spans="1:7" x14ac:dyDescent="0.25">
      <c r="A38" s="18" t="s">
        <v>288</v>
      </c>
      <c r="B38" s="19" t="s">
        <v>177</v>
      </c>
      <c r="C38" s="19" t="s">
        <v>207</v>
      </c>
      <c r="D38" s="20">
        <v>1.2</v>
      </c>
      <c r="E38" s="20">
        <v>15</v>
      </c>
      <c r="F38" s="19">
        <v>1.55</v>
      </c>
      <c r="G38" s="20">
        <v>146.5</v>
      </c>
    </row>
    <row r="39" spans="1:7" x14ac:dyDescent="0.25">
      <c r="A39" s="54" t="s">
        <v>28</v>
      </c>
      <c r="B39" s="54"/>
      <c r="C39" s="54"/>
      <c r="D39" s="22">
        <f>SUM(D37:D38)</f>
        <v>19.919999999999998</v>
      </c>
      <c r="E39" s="22">
        <f t="shared" ref="E39:G39" si="4">SUM(E37:E38)</f>
        <v>24.9</v>
      </c>
      <c r="F39" s="22">
        <f t="shared" si="4"/>
        <v>68.66</v>
      </c>
      <c r="G39" s="22">
        <f t="shared" si="4"/>
        <v>570.97</v>
      </c>
    </row>
    <row r="41" spans="1:7" x14ac:dyDescent="0.25">
      <c r="A41" s="51" t="s">
        <v>67</v>
      </c>
      <c r="B41" s="52" t="s">
        <v>12</v>
      </c>
      <c r="C41" s="51" t="s">
        <v>13</v>
      </c>
      <c r="D41" s="53" t="s">
        <v>14</v>
      </c>
      <c r="E41" s="53"/>
      <c r="F41" s="53"/>
      <c r="G41" s="50" t="s">
        <v>18</v>
      </c>
    </row>
    <row r="42" spans="1:7" x14ac:dyDescent="0.25">
      <c r="A42" s="51"/>
      <c r="B42" s="52"/>
      <c r="C42" s="51"/>
      <c r="D42" s="17" t="s">
        <v>15</v>
      </c>
      <c r="E42" s="17" t="s">
        <v>16</v>
      </c>
      <c r="F42" s="17" t="s">
        <v>17</v>
      </c>
      <c r="G42" s="50"/>
    </row>
    <row r="43" spans="1:7" ht="30" x14ac:dyDescent="0.25">
      <c r="A43" s="18" t="s">
        <v>447</v>
      </c>
      <c r="B43" s="35" t="s">
        <v>448</v>
      </c>
      <c r="C43" s="19" t="s">
        <v>109</v>
      </c>
      <c r="D43" s="20">
        <v>21.46</v>
      </c>
      <c r="E43" s="20">
        <v>3.93</v>
      </c>
      <c r="F43" s="20">
        <v>6.28</v>
      </c>
      <c r="G43" s="19">
        <v>146.38999999999999</v>
      </c>
    </row>
    <row r="44" spans="1:7" ht="15.6" customHeight="1" x14ac:dyDescent="0.25">
      <c r="A44" s="21" t="s">
        <v>38</v>
      </c>
      <c r="B44" s="19" t="s">
        <v>42</v>
      </c>
      <c r="C44" s="19" t="s">
        <v>202</v>
      </c>
      <c r="D44" s="20">
        <v>6.14</v>
      </c>
      <c r="E44" s="19">
        <v>5.52</v>
      </c>
      <c r="F44" s="19">
        <v>33.56</v>
      </c>
      <c r="G44" s="19">
        <v>204.66</v>
      </c>
    </row>
    <row r="45" spans="1:7" ht="27.6" customHeight="1" x14ac:dyDescent="0.25">
      <c r="A45" s="18" t="s">
        <v>449</v>
      </c>
      <c r="B45" s="19" t="s">
        <v>450</v>
      </c>
      <c r="C45" s="19" t="s">
        <v>222</v>
      </c>
      <c r="D45" s="20">
        <v>3.55</v>
      </c>
      <c r="E45" s="19">
        <v>19.760000000000002</v>
      </c>
      <c r="F45" s="19">
        <v>13.26</v>
      </c>
      <c r="G45" s="19">
        <v>235.52</v>
      </c>
    </row>
    <row r="46" spans="1:7" x14ac:dyDescent="0.25">
      <c r="A46" s="54" t="s">
        <v>28</v>
      </c>
      <c r="B46" s="54"/>
      <c r="C46" s="54"/>
      <c r="D46" s="22">
        <f>SUM(D43:D45)</f>
        <v>31.150000000000002</v>
      </c>
      <c r="E46" s="22">
        <f t="shared" ref="E46:G46" si="5">SUM(E43:E45)</f>
        <v>29.21</v>
      </c>
      <c r="F46" s="22">
        <f t="shared" si="5"/>
        <v>53.1</v>
      </c>
      <c r="G46" s="22">
        <f t="shared" si="5"/>
        <v>586.56999999999994</v>
      </c>
    </row>
    <row r="47" spans="1:7" x14ac:dyDescent="0.25">
      <c r="A47" s="32"/>
      <c r="B47" s="32"/>
      <c r="C47" s="32"/>
      <c r="D47" s="33"/>
      <c r="E47" s="33"/>
      <c r="F47" s="33"/>
      <c r="G47" s="33"/>
    </row>
    <row r="48" spans="1:7" ht="15.75" customHeight="1" x14ac:dyDescent="0.25">
      <c r="A48" s="51" t="s">
        <v>152</v>
      </c>
      <c r="B48" s="52" t="s">
        <v>12</v>
      </c>
      <c r="C48" s="51" t="s">
        <v>13</v>
      </c>
      <c r="D48" s="53" t="s">
        <v>14</v>
      </c>
      <c r="E48" s="53"/>
      <c r="F48" s="53"/>
      <c r="G48" s="50" t="s">
        <v>18</v>
      </c>
    </row>
    <row r="49" spans="1:7" x14ac:dyDescent="0.25">
      <c r="A49" s="51"/>
      <c r="B49" s="52"/>
      <c r="C49" s="51"/>
      <c r="D49" s="17" t="s">
        <v>15</v>
      </c>
      <c r="E49" s="17" t="s">
        <v>16</v>
      </c>
      <c r="F49" s="17" t="s">
        <v>17</v>
      </c>
      <c r="G49" s="50"/>
    </row>
    <row r="50" spans="1:7" ht="16.5" customHeight="1" x14ac:dyDescent="0.25">
      <c r="A50" s="18" t="s">
        <v>463</v>
      </c>
      <c r="B50" s="19" t="s">
        <v>188</v>
      </c>
      <c r="C50" s="24">
        <v>250</v>
      </c>
      <c r="D50" s="20">
        <v>21.05</v>
      </c>
      <c r="E50" s="20">
        <v>18.73</v>
      </c>
      <c r="F50" s="20">
        <v>63.6</v>
      </c>
      <c r="G50" s="20">
        <v>501.8</v>
      </c>
    </row>
    <row r="51" spans="1:7" x14ac:dyDescent="0.25">
      <c r="A51" s="18" t="s">
        <v>464</v>
      </c>
      <c r="B51" s="19" t="s">
        <v>177</v>
      </c>
      <c r="C51" s="19" t="s">
        <v>207</v>
      </c>
      <c r="D51" s="20">
        <v>1.7</v>
      </c>
      <c r="E51" s="20">
        <v>5</v>
      </c>
      <c r="F51" s="20">
        <v>2.1</v>
      </c>
      <c r="G51" s="20">
        <v>60</v>
      </c>
    </row>
    <row r="52" spans="1:7" x14ac:dyDescent="0.25">
      <c r="A52" s="54" t="s">
        <v>28</v>
      </c>
      <c r="B52" s="54"/>
      <c r="C52" s="54"/>
      <c r="D52" s="22">
        <f>SUM(D50:D51)</f>
        <v>22.75</v>
      </c>
      <c r="E52" s="22">
        <f t="shared" ref="E52:G52" si="6">SUM(E50:E51)</f>
        <v>23.73</v>
      </c>
      <c r="F52" s="22">
        <f t="shared" si="6"/>
        <v>65.7</v>
      </c>
      <c r="G52" s="22">
        <f t="shared" si="6"/>
        <v>561.79999999999995</v>
      </c>
    </row>
    <row r="53" spans="1:7" x14ac:dyDescent="0.25">
      <c r="A53" s="44" t="s">
        <v>64</v>
      </c>
      <c r="B53" s="44"/>
      <c r="C53" s="44"/>
      <c r="D53" s="44"/>
      <c r="E53" s="44"/>
      <c r="F53" s="44"/>
      <c r="G53" s="44"/>
    </row>
    <row r="54" spans="1:7" x14ac:dyDescent="0.25">
      <c r="A54" s="44" t="s">
        <v>65</v>
      </c>
      <c r="B54" s="44"/>
      <c r="C54" s="44"/>
      <c r="D54" s="44"/>
      <c r="E54" s="44"/>
      <c r="F54" s="44"/>
      <c r="G54" s="44"/>
    </row>
    <row r="55" spans="1:7" x14ac:dyDescent="0.25">
      <c r="G55" s="3">
        <v>10</v>
      </c>
    </row>
  </sheetData>
  <mergeCells count="46">
    <mergeCell ref="A46:C46"/>
    <mergeCell ref="A53:G53"/>
    <mergeCell ref="A54:G54"/>
    <mergeCell ref="A39:C39"/>
    <mergeCell ref="A41:A42"/>
    <mergeCell ref="B41:B42"/>
    <mergeCell ref="C41:C42"/>
    <mergeCell ref="D41:F41"/>
    <mergeCell ref="G41:G42"/>
    <mergeCell ref="A48:A49"/>
    <mergeCell ref="B48:B49"/>
    <mergeCell ref="C48:C49"/>
    <mergeCell ref="D48:F48"/>
    <mergeCell ref="G48:G49"/>
    <mergeCell ref="A52:C52"/>
    <mergeCell ref="G35:G36"/>
    <mergeCell ref="A27:C27"/>
    <mergeCell ref="A29:A30"/>
    <mergeCell ref="B29:B30"/>
    <mergeCell ref="C29:C30"/>
    <mergeCell ref="D29:F29"/>
    <mergeCell ref="G29:G30"/>
    <mergeCell ref="A33:C33"/>
    <mergeCell ref="A35:A36"/>
    <mergeCell ref="B35:B36"/>
    <mergeCell ref="C35:C36"/>
    <mergeCell ref="D35:F35"/>
    <mergeCell ref="G22:G23"/>
    <mergeCell ref="A11:C11"/>
    <mergeCell ref="A15:G15"/>
    <mergeCell ref="A16:A17"/>
    <mergeCell ref="B16:B17"/>
    <mergeCell ref="C16:C17"/>
    <mergeCell ref="D16:F16"/>
    <mergeCell ref="G16:G17"/>
    <mergeCell ref="A20:C20"/>
    <mergeCell ref="A22:A23"/>
    <mergeCell ref="B22:B23"/>
    <mergeCell ref="C22:C23"/>
    <mergeCell ref="D22:F22"/>
    <mergeCell ref="A3:G3"/>
    <mergeCell ref="A4:A5"/>
    <mergeCell ref="B4:B5"/>
    <mergeCell ref="C4:C5"/>
    <mergeCell ref="D4:F4"/>
    <mergeCell ref="G4:G5"/>
  </mergeCells>
  <pageMargins left="1.1811023622047245" right="0" top="0.39370078740157483" bottom="0.3937007874015748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18" workbookViewId="0">
      <selection sqref="A1:G48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290</v>
      </c>
    </row>
    <row r="2" spans="1:9" x14ac:dyDescent="0.25">
      <c r="A2" s="4" t="s">
        <v>9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291</v>
      </c>
      <c r="B6" s="9" t="s">
        <v>292</v>
      </c>
      <c r="C6" s="9" t="s">
        <v>293</v>
      </c>
      <c r="D6" s="10">
        <v>12.33</v>
      </c>
      <c r="E6" s="9">
        <v>5.15</v>
      </c>
      <c r="F6" s="9">
        <v>50.15</v>
      </c>
      <c r="G6" s="9">
        <v>292.55</v>
      </c>
    </row>
    <row r="7" spans="1:9" x14ac:dyDescent="0.25">
      <c r="A7" s="11" t="s">
        <v>294</v>
      </c>
      <c r="B7" s="12" t="s">
        <v>295</v>
      </c>
      <c r="C7" s="9" t="s">
        <v>296</v>
      </c>
      <c r="D7" s="10">
        <v>7.95</v>
      </c>
      <c r="E7" s="9">
        <v>13.58</v>
      </c>
      <c r="F7" s="9">
        <v>17.420000000000002</v>
      </c>
      <c r="G7" s="9">
        <v>223.28</v>
      </c>
    </row>
    <row r="8" spans="1:9" x14ac:dyDescent="0.25">
      <c r="A8" s="8" t="s">
        <v>179</v>
      </c>
      <c r="B8" s="12" t="s">
        <v>26</v>
      </c>
      <c r="C8" s="9" t="s">
        <v>297</v>
      </c>
      <c r="D8" s="10">
        <v>0</v>
      </c>
      <c r="E8" s="10">
        <v>0</v>
      </c>
      <c r="F8" s="10">
        <v>0</v>
      </c>
      <c r="G8" s="10">
        <v>0</v>
      </c>
    </row>
    <row r="9" spans="1:9" x14ac:dyDescent="0.25">
      <c r="A9" s="43" t="s">
        <v>28</v>
      </c>
      <c r="B9" s="43"/>
      <c r="C9" s="43"/>
      <c r="D9" s="14">
        <f>SUM(D6:D8)</f>
        <v>20.28</v>
      </c>
      <c r="E9" s="14">
        <f t="shared" ref="E9:G9" si="0">SUM(E6:E8)</f>
        <v>18.73</v>
      </c>
      <c r="F9" s="14">
        <f t="shared" si="0"/>
        <v>67.569999999999993</v>
      </c>
      <c r="G9" s="14">
        <f t="shared" si="0"/>
        <v>515.83000000000004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1.15" customHeight="1" x14ac:dyDescent="0.25">
      <c r="A16" s="8" t="s">
        <v>298</v>
      </c>
      <c r="B16" s="9" t="s">
        <v>276</v>
      </c>
      <c r="C16" s="9" t="s">
        <v>199</v>
      </c>
      <c r="D16" s="10">
        <v>3.64</v>
      </c>
      <c r="E16" s="10">
        <v>3.3</v>
      </c>
      <c r="F16" s="9">
        <v>14.61</v>
      </c>
      <c r="G16" s="9">
        <v>93.57</v>
      </c>
    </row>
    <row r="17" spans="1:7" x14ac:dyDescent="0.25">
      <c r="A17" s="11" t="s">
        <v>232</v>
      </c>
      <c r="B17" s="9" t="s">
        <v>34</v>
      </c>
      <c r="C17" s="9" t="s">
        <v>271</v>
      </c>
      <c r="D17" s="10">
        <v>1.48</v>
      </c>
      <c r="E17" s="9">
        <v>0.32</v>
      </c>
      <c r="F17" s="9">
        <v>8.5299999999999994</v>
      </c>
      <c r="G17" s="9">
        <v>43.04</v>
      </c>
    </row>
    <row r="18" spans="1:7" x14ac:dyDescent="0.25">
      <c r="A18" s="43" t="s">
        <v>28</v>
      </c>
      <c r="B18" s="43"/>
      <c r="C18" s="43"/>
      <c r="D18" s="14">
        <f>D16+D17</f>
        <v>5.12</v>
      </c>
      <c r="E18" s="14">
        <f t="shared" ref="E18:G18" si="1">E16+E17</f>
        <v>3.6199999999999997</v>
      </c>
      <c r="F18" s="14">
        <f t="shared" si="1"/>
        <v>23.14</v>
      </c>
      <c r="G18" s="14">
        <f t="shared" si="1"/>
        <v>136.60999999999999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x14ac:dyDescent="0.25">
      <c r="A22" s="8" t="s">
        <v>299</v>
      </c>
      <c r="B22" s="9" t="s">
        <v>300</v>
      </c>
      <c r="C22" s="9" t="s">
        <v>192</v>
      </c>
      <c r="D22" s="10">
        <v>35.68</v>
      </c>
      <c r="E22" s="9">
        <v>28.25</v>
      </c>
      <c r="F22" s="9">
        <v>37.950000000000003</v>
      </c>
      <c r="G22" s="9">
        <v>542.58000000000004</v>
      </c>
    </row>
    <row r="23" spans="1:7" x14ac:dyDescent="0.25">
      <c r="A23" s="21" t="s">
        <v>301</v>
      </c>
      <c r="B23" s="19" t="s">
        <v>302</v>
      </c>
      <c r="C23" s="19" t="s">
        <v>207</v>
      </c>
      <c r="D23" s="20">
        <v>0.82</v>
      </c>
      <c r="E23" s="19">
        <v>0.17</v>
      </c>
      <c r="F23" s="19">
        <v>9.2100000000000009</v>
      </c>
      <c r="G23" s="19">
        <v>38.700000000000003</v>
      </c>
    </row>
    <row r="24" spans="1:7" x14ac:dyDescent="0.25">
      <c r="A24" s="43" t="s">
        <v>28</v>
      </c>
      <c r="B24" s="43"/>
      <c r="C24" s="43"/>
      <c r="D24" s="14">
        <f>D22+D23</f>
        <v>36.5</v>
      </c>
      <c r="E24" s="14">
        <f t="shared" ref="E24:G24" si="2">E22+E23</f>
        <v>28.42</v>
      </c>
      <c r="F24" s="14">
        <f t="shared" si="2"/>
        <v>47.160000000000004</v>
      </c>
      <c r="G24" s="14">
        <f t="shared" si="2"/>
        <v>581.28000000000009</v>
      </c>
    </row>
    <row r="26" spans="1:7" x14ac:dyDescent="0.25">
      <c r="A26" s="51" t="s">
        <v>55</v>
      </c>
      <c r="B26" s="52" t="s">
        <v>12</v>
      </c>
      <c r="C26" s="51" t="s">
        <v>13</v>
      </c>
      <c r="D26" s="53" t="s">
        <v>14</v>
      </c>
      <c r="E26" s="53"/>
      <c r="F26" s="53"/>
      <c r="G26" s="50" t="s">
        <v>18</v>
      </c>
    </row>
    <row r="27" spans="1:7" x14ac:dyDescent="0.25">
      <c r="A27" s="51"/>
      <c r="B27" s="52"/>
      <c r="C27" s="51"/>
      <c r="D27" s="17" t="s">
        <v>15</v>
      </c>
      <c r="E27" s="17" t="s">
        <v>16</v>
      </c>
      <c r="F27" s="17" t="s">
        <v>17</v>
      </c>
      <c r="G27" s="50"/>
    </row>
    <row r="28" spans="1:7" ht="30" x14ac:dyDescent="0.25">
      <c r="A28" s="18" t="s">
        <v>303</v>
      </c>
      <c r="B28" s="19" t="s">
        <v>196</v>
      </c>
      <c r="C28" s="19" t="s">
        <v>198</v>
      </c>
      <c r="D28" s="20">
        <v>18.62</v>
      </c>
      <c r="E28" s="20">
        <v>23.26</v>
      </c>
      <c r="F28" s="19">
        <v>69.62</v>
      </c>
      <c r="G28" s="19">
        <v>543.84</v>
      </c>
    </row>
    <row r="29" spans="1:7" x14ac:dyDescent="0.25">
      <c r="A29" s="21" t="s">
        <v>87</v>
      </c>
      <c r="B29" s="19" t="s">
        <v>89</v>
      </c>
      <c r="C29" s="19" t="s">
        <v>304</v>
      </c>
      <c r="D29" s="20">
        <v>0.64</v>
      </c>
      <c r="E29" s="19">
        <v>3.07</v>
      </c>
      <c r="F29" s="19">
        <v>2.62</v>
      </c>
      <c r="G29" s="19">
        <v>42.03</v>
      </c>
    </row>
    <row r="30" spans="1:7" x14ac:dyDescent="0.25">
      <c r="A30" s="54" t="s">
        <v>28</v>
      </c>
      <c r="B30" s="54"/>
      <c r="C30" s="54"/>
      <c r="D30" s="22">
        <f>D28+D29</f>
        <v>19.260000000000002</v>
      </c>
      <c r="E30" s="22">
        <f t="shared" ref="E30:G30" si="3">E28+E29</f>
        <v>26.330000000000002</v>
      </c>
      <c r="F30" s="22">
        <f t="shared" si="3"/>
        <v>72.240000000000009</v>
      </c>
      <c r="G30" s="22">
        <f t="shared" si="3"/>
        <v>585.87</v>
      </c>
    </row>
    <row r="32" spans="1:7" x14ac:dyDescent="0.25">
      <c r="A32" s="51" t="s">
        <v>56</v>
      </c>
      <c r="B32" s="52" t="s">
        <v>12</v>
      </c>
      <c r="C32" s="51" t="s">
        <v>13</v>
      </c>
      <c r="D32" s="53" t="s">
        <v>14</v>
      </c>
      <c r="E32" s="53"/>
      <c r="F32" s="53"/>
      <c r="G32" s="50" t="s">
        <v>18</v>
      </c>
    </row>
    <row r="33" spans="1:7" x14ac:dyDescent="0.25">
      <c r="A33" s="51"/>
      <c r="B33" s="52"/>
      <c r="C33" s="51"/>
      <c r="D33" s="17" t="s">
        <v>15</v>
      </c>
      <c r="E33" s="17" t="s">
        <v>16</v>
      </c>
      <c r="F33" s="17" t="s">
        <v>17</v>
      </c>
      <c r="G33" s="50"/>
    </row>
    <row r="34" spans="1:7" x14ac:dyDescent="0.25">
      <c r="A34" s="18" t="s">
        <v>308</v>
      </c>
      <c r="B34" s="19" t="s">
        <v>309</v>
      </c>
      <c r="C34" s="24" t="s">
        <v>199</v>
      </c>
      <c r="D34" s="20">
        <v>27.5</v>
      </c>
      <c r="E34" s="20">
        <v>20.55</v>
      </c>
      <c r="F34" s="19">
        <v>28.02</v>
      </c>
      <c r="G34" s="19">
        <v>402.51</v>
      </c>
    </row>
    <row r="35" spans="1:7" x14ac:dyDescent="0.25">
      <c r="A35" s="18" t="s">
        <v>305</v>
      </c>
      <c r="B35" s="19" t="s">
        <v>273</v>
      </c>
      <c r="C35" s="19" t="s">
        <v>207</v>
      </c>
      <c r="D35" s="20">
        <v>2.09</v>
      </c>
      <c r="E35" s="20">
        <v>2.06</v>
      </c>
      <c r="F35" s="19">
        <v>14.55</v>
      </c>
      <c r="G35" s="19">
        <v>86.78</v>
      </c>
    </row>
    <row r="36" spans="1:7" ht="45" x14ac:dyDescent="0.25">
      <c r="A36" s="18" t="s">
        <v>306</v>
      </c>
      <c r="B36" s="19" t="s">
        <v>307</v>
      </c>
      <c r="C36" s="19" t="s">
        <v>202</v>
      </c>
      <c r="D36" s="20">
        <v>3.79</v>
      </c>
      <c r="E36" s="19">
        <v>5.34</v>
      </c>
      <c r="F36" s="19">
        <v>7.01</v>
      </c>
      <c r="G36" s="20">
        <v>86.9</v>
      </c>
    </row>
    <row r="37" spans="1:7" x14ac:dyDescent="0.25">
      <c r="A37" s="54" t="s">
        <v>28</v>
      </c>
      <c r="B37" s="54"/>
      <c r="C37" s="54"/>
      <c r="D37" s="22">
        <f>D34+D35+D36</f>
        <v>33.380000000000003</v>
      </c>
      <c r="E37" s="22">
        <f t="shared" ref="E37:G37" si="4">E34+E35+E36</f>
        <v>27.95</v>
      </c>
      <c r="F37" s="22">
        <f t="shared" si="4"/>
        <v>49.58</v>
      </c>
      <c r="G37" s="22">
        <f t="shared" si="4"/>
        <v>576.18999999999994</v>
      </c>
    </row>
    <row r="39" spans="1:7" x14ac:dyDescent="0.25">
      <c r="A39" s="51" t="s">
        <v>67</v>
      </c>
      <c r="B39" s="52" t="s">
        <v>12</v>
      </c>
      <c r="C39" s="51" t="s">
        <v>13</v>
      </c>
      <c r="D39" s="53" t="s">
        <v>14</v>
      </c>
      <c r="E39" s="53"/>
      <c r="F39" s="53"/>
      <c r="G39" s="50" t="s">
        <v>18</v>
      </c>
    </row>
    <row r="40" spans="1:7" x14ac:dyDescent="0.25">
      <c r="A40" s="51"/>
      <c r="B40" s="52"/>
      <c r="C40" s="51"/>
      <c r="D40" s="17" t="s">
        <v>15</v>
      </c>
      <c r="E40" s="17" t="s">
        <v>16</v>
      </c>
      <c r="F40" s="17" t="s">
        <v>17</v>
      </c>
      <c r="G40" s="50"/>
    </row>
    <row r="41" spans="1:7" ht="30" x14ac:dyDescent="0.25">
      <c r="A41" s="18" t="s">
        <v>310</v>
      </c>
      <c r="B41" s="19" t="s">
        <v>41</v>
      </c>
      <c r="C41" s="19" t="s">
        <v>46</v>
      </c>
      <c r="D41" s="20">
        <v>32.479999999999997</v>
      </c>
      <c r="E41" s="19">
        <v>25.46</v>
      </c>
      <c r="F41" s="19">
        <v>10.41</v>
      </c>
      <c r="G41" s="19">
        <v>393.11</v>
      </c>
    </row>
    <row r="42" spans="1:7" ht="15.6" customHeight="1" x14ac:dyDescent="0.25">
      <c r="A42" s="18" t="s">
        <v>184</v>
      </c>
      <c r="B42" s="19" t="s">
        <v>187</v>
      </c>
      <c r="C42" s="19" t="s">
        <v>53</v>
      </c>
      <c r="D42" s="20">
        <v>1.07</v>
      </c>
      <c r="E42" s="19">
        <v>7.0000000000000007E-2</v>
      </c>
      <c r="F42" s="19">
        <v>9.57</v>
      </c>
      <c r="G42" s="19">
        <v>42.6</v>
      </c>
    </row>
    <row r="43" spans="1:7" ht="27.6" customHeight="1" x14ac:dyDescent="0.25">
      <c r="A43" s="18" t="s">
        <v>311</v>
      </c>
      <c r="B43" s="19" t="s">
        <v>289</v>
      </c>
      <c r="C43" s="19" t="s">
        <v>35</v>
      </c>
      <c r="D43" s="20">
        <v>2.52</v>
      </c>
      <c r="E43" s="19">
        <v>7.86</v>
      </c>
      <c r="F43" s="19">
        <v>10.14</v>
      </c>
      <c r="G43" s="19">
        <v>110.73</v>
      </c>
    </row>
    <row r="44" spans="1:7" x14ac:dyDescent="0.25">
      <c r="A44" s="54" t="s">
        <v>28</v>
      </c>
      <c r="B44" s="54"/>
      <c r="C44" s="54"/>
      <c r="D44" s="22">
        <f>SUM(D41:D43)</f>
        <v>36.07</v>
      </c>
      <c r="E44" s="22">
        <f t="shared" ref="E44:G44" si="5">SUM(E41:E43)</f>
        <v>33.39</v>
      </c>
      <c r="F44" s="22">
        <f t="shared" si="5"/>
        <v>30.12</v>
      </c>
      <c r="G44" s="22">
        <f t="shared" si="5"/>
        <v>546.44000000000005</v>
      </c>
    </row>
    <row r="46" spans="1:7" x14ac:dyDescent="0.25">
      <c r="A46" s="44" t="s">
        <v>64</v>
      </c>
      <c r="B46" s="44"/>
      <c r="C46" s="44"/>
      <c r="D46" s="44"/>
      <c r="E46" s="44"/>
      <c r="F46" s="44"/>
      <c r="G46" s="44"/>
    </row>
    <row r="47" spans="1:7" x14ac:dyDescent="0.25">
      <c r="A47" s="44" t="s">
        <v>65</v>
      </c>
      <c r="B47" s="44"/>
      <c r="C47" s="44"/>
      <c r="D47" s="44"/>
      <c r="E47" s="44"/>
      <c r="F47" s="44"/>
      <c r="G47" s="44"/>
    </row>
    <row r="48" spans="1:7" x14ac:dyDescent="0.25">
      <c r="G48" s="3">
        <v>11</v>
      </c>
    </row>
  </sheetData>
  <mergeCells count="40">
    <mergeCell ref="A44:C44"/>
    <mergeCell ref="A46:G46"/>
    <mergeCell ref="A47:G47"/>
    <mergeCell ref="A37:C37"/>
    <mergeCell ref="A39:A40"/>
    <mergeCell ref="B39:B40"/>
    <mergeCell ref="C39:C40"/>
    <mergeCell ref="D39:F39"/>
    <mergeCell ref="G39:G40"/>
    <mergeCell ref="G32:G33"/>
    <mergeCell ref="A24:C24"/>
    <mergeCell ref="A26:A27"/>
    <mergeCell ref="B26:B27"/>
    <mergeCell ref="C26:C27"/>
    <mergeCell ref="D26:F26"/>
    <mergeCell ref="G26:G27"/>
    <mergeCell ref="A30:C30"/>
    <mergeCell ref="A32:A33"/>
    <mergeCell ref="B32:B33"/>
    <mergeCell ref="C32:C33"/>
    <mergeCell ref="D32:F32"/>
    <mergeCell ref="G20:G21"/>
    <mergeCell ref="A9:C9"/>
    <mergeCell ref="A13:G13"/>
    <mergeCell ref="A14:A15"/>
    <mergeCell ref="B14:B15"/>
    <mergeCell ref="C14:C15"/>
    <mergeCell ref="D14:F14"/>
    <mergeCell ref="G14:G15"/>
    <mergeCell ref="A18:C18"/>
    <mergeCell ref="A20:A21"/>
    <mergeCell ref="B20:B21"/>
    <mergeCell ref="C20:C21"/>
    <mergeCell ref="D20:F20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96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sqref="A1:G46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290</v>
      </c>
    </row>
    <row r="2" spans="1:9" x14ac:dyDescent="0.25">
      <c r="A2" s="4" t="s">
        <v>66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312</v>
      </c>
      <c r="B6" s="9" t="s">
        <v>313</v>
      </c>
      <c r="C6" s="9" t="s">
        <v>192</v>
      </c>
      <c r="D6" s="10">
        <v>9.8699999999999992</v>
      </c>
      <c r="E6" s="9">
        <v>3.84</v>
      </c>
      <c r="F6" s="9">
        <v>61.7</v>
      </c>
      <c r="G6" s="9">
        <v>325.79000000000002</v>
      </c>
    </row>
    <row r="7" spans="1:9" x14ac:dyDescent="0.25">
      <c r="A7" s="11" t="s">
        <v>314</v>
      </c>
      <c r="B7" s="12" t="s">
        <v>302</v>
      </c>
      <c r="C7" s="9" t="s">
        <v>315</v>
      </c>
      <c r="D7" s="10">
        <v>2.46</v>
      </c>
      <c r="E7" s="9">
        <v>0.51</v>
      </c>
      <c r="F7" s="9">
        <v>27.62</v>
      </c>
      <c r="G7" s="10">
        <v>116.1</v>
      </c>
    </row>
    <row r="8" spans="1:9" x14ac:dyDescent="0.25">
      <c r="A8" s="8" t="s">
        <v>205</v>
      </c>
      <c r="B8" s="12" t="s">
        <v>316</v>
      </c>
      <c r="C8" s="9" t="s">
        <v>221</v>
      </c>
      <c r="D8" s="10">
        <v>4.24</v>
      </c>
      <c r="E8" s="10">
        <v>3.35</v>
      </c>
      <c r="F8" s="10">
        <v>6.7</v>
      </c>
      <c r="G8" s="10">
        <v>68.599999999999994</v>
      </c>
    </row>
    <row r="9" spans="1:9" x14ac:dyDescent="0.25">
      <c r="A9" s="43" t="s">
        <v>28</v>
      </c>
      <c r="B9" s="43"/>
      <c r="C9" s="43"/>
      <c r="D9" s="14">
        <f>SUM(D6:D8)</f>
        <v>16.57</v>
      </c>
      <c r="E9" s="14">
        <f t="shared" ref="E9:G9" si="0">SUM(E6:E8)</f>
        <v>7.6999999999999993</v>
      </c>
      <c r="F9" s="14">
        <f t="shared" si="0"/>
        <v>96.02000000000001</v>
      </c>
      <c r="G9" s="14">
        <f t="shared" si="0"/>
        <v>510.49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1.15" customHeight="1" x14ac:dyDescent="0.25">
      <c r="A16" s="8" t="s">
        <v>320</v>
      </c>
      <c r="B16" s="9" t="s">
        <v>321</v>
      </c>
      <c r="C16" s="9" t="s">
        <v>322</v>
      </c>
      <c r="D16" s="10">
        <v>2.19</v>
      </c>
      <c r="E16" s="10">
        <v>5.77</v>
      </c>
      <c r="F16" s="9">
        <v>10.210000000000001</v>
      </c>
      <c r="G16" s="9">
        <v>97.66</v>
      </c>
    </row>
    <row r="17" spans="1:7" x14ac:dyDescent="0.25">
      <c r="A17" s="11" t="s">
        <v>232</v>
      </c>
      <c r="B17" s="9" t="s">
        <v>34</v>
      </c>
      <c r="C17" s="9" t="s">
        <v>225</v>
      </c>
      <c r="D17" s="10">
        <v>2.96</v>
      </c>
      <c r="E17" s="9">
        <v>0.64</v>
      </c>
      <c r="F17" s="9">
        <v>17.059999999999999</v>
      </c>
      <c r="G17" s="9">
        <v>86.08</v>
      </c>
    </row>
    <row r="18" spans="1:7" x14ac:dyDescent="0.25">
      <c r="A18" s="43" t="s">
        <v>28</v>
      </c>
      <c r="B18" s="43"/>
      <c r="C18" s="43"/>
      <c r="D18" s="14">
        <f>D16+D17</f>
        <v>5.15</v>
      </c>
      <c r="E18" s="14">
        <f t="shared" ref="E18:G18" si="1">E16+E17</f>
        <v>6.4099999999999993</v>
      </c>
      <c r="F18" s="14">
        <f t="shared" si="1"/>
        <v>27.27</v>
      </c>
      <c r="G18" s="14">
        <f t="shared" si="1"/>
        <v>183.74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x14ac:dyDescent="0.25">
      <c r="A22" s="8" t="s">
        <v>323</v>
      </c>
      <c r="B22" s="9" t="s">
        <v>77</v>
      </c>
      <c r="C22" s="9" t="s">
        <v>199</v>
      </c>
      <c r="D22" s="10">
        <v>36.75</v>
      </c>
      <c r="E22" s="9">
        <v>10.56</v>
      </c>
      <c r="F22" s="9">
        <v>13.23</v>
      </c>
      <c r="G22" s="9">
        <v>295.58</v>
      </c>
    </row>
    <row r="23" spans="1:7" x14ac:dyDescent="0.25">
      <c r="A23" s="8" t="s">
        <v>104</v>
      </c>
      <c r="B23" s="9" t="s">
        <v>107</v>
      </c>
      <c r="C23" s="9" t="s">
        <v>202</v>
      </c>
      <c r="D23" s="10">
        <v>2.34</v>
      </c>
      <c r="E23" s="9">
        <v>3.82</v>
      </c>
      <c r="F23" s="9">
        <v>16.47</v>
      </c>
      <c r="G23" s="9">
        <v>108.53</v>
      </c>
    </row>
    <row r="24" spans="1:7" ht="30" x14ac:dyDescent="0.25">
      <c r="A24" s="18" t="s">
        <v>324</v>
      </c>
      <c r="B24" s="19" t="s">
        <v>257</v>
      </c>
      <c r="C24" s="19" t="s">
        <v>199</v>
      </c>
      <c r="D24" s="20">
        <v>1.35</v>
      </c>
      <c r="E24" s="19">
        <v>14.45</v>
      </c>
      <c r="F24" s="19">
        <v>14.64</v>
      </c>
      <c r="G24" s="19">
        <v>181.16</v>
      </c>
    </row>
    <row r="25" spans="1:7" x14ac:dyDescent="0.25">
      <c r="A25" s="43" t="s">
        <v>28</v>
      </c>
      <c r="B25" s="43"/>
      <c r="C25" s="43"/>
      <c r="D25" s="14">
        <f>SUM(D22:D24)</f>
        <v>40.440000000000005</v>
      </c>
      <c r="E25" s="14">
        <f t="shared" ref="E25:G25" si="2">SUM(E22:E24)</f>
        <v>28.83</v>
      </c>
      <c r="F25" s="14">
        <f t="shared" si="2"/>
        <v>44.34</v>
      </c>
      <c r="G25" s="14">
        <f t="shared" si="2"/>
        <v>585.27</v>
      </c>
    </row>
    <row r="27" spans="1:7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" ht="30" x14ac:dyDescent="0.25">
      <c r="A29" s="18" t="s">
        <v>325</v>
      </c>
      <c r="B29" s="19" t="s">
        <v>93</v>
      </c>
      <c r="C29" s="19" t="s">
        <v>326</v>
      </c>
      <c r="D29" s="20">
        <v>61.04</v>
      </c>
      <c r="E29" s="20">
        <v>20.16</v>
      </c>
      <c r="F29" s="19">
        <v>18.829999999999998</v>
      </c>
      <c r="G29" s="19">
        <v>486.85</v>
      </c>
    </row>
    <row r="30" spans="1:7" x14ac:dyDescent="0.25">
      <c r="A30" s="21" t="s">
        <v>184</v>
      </c>
      <c r="B30" s="19" t="s">
        <v>187</v>
      </c>
      <c r="C30" s="19" t="s">
        <v>202</v>
      </c>
      <c r="D30" s="20">
        <v>2.14</v>
      </c>
      <c r="E30" s="19">
        <v>0.13</v>
      </c>
      <c r="F30" s="19">
        <v>19.14</v>
      </c>
      <c r="G30" s="19">
        <v>85.2</v>
      </c>
    </row>
    <row r="31" spans="1:7" x14ac:dyDescent="0.25">
      <c r="A31" s="54" t="s">
        <v>28</v>
      </c>
      <c r="B31" s="54"/>
      <c r="C31" s="54"/>
      <c r="D31" s="22">
        <f>D29+D30</f>
        <v>63.18</v>
      </c>
      <c r="E31" s="22">
        <f t="shared" ref="E31:G31" si="3">E29+E30</f>
        <v>20.29</v>
      </c>
      <c r="F31" s="22">
        <f t="shared" si="3"/>
        <v>37.97</v>
      </c>
      <c r="G31" s="22">
        <f t="shared" si="3"/>
        <v>572.05000000000007</v>
      </c>
    </row>
    <row r="33" spans="1:7" x14ac:dyDescent="0.25">
      <c r="A33" s="51" t="s">
        <v>56</v>
      </c>
      <c r="B33" s="52" t="s">
        <v>12</v>
      </c>
      <c r="C33" s="51" t="s">
        <v>13</v>
      </c>
      <c r="D33" s="53" t="s">
        <v>14</v>
      </c>
      <c r="E33" s="53"/>
      <c r="F33" s="53"/>
      <c r="G33" s="50" t="s">
        <v>18</v>
      </c>
    </row>
    <row r="34" spans="1:7" x14ac:dyDescent="0.25">
      <c r="A34" s="51"/>
      <c r="B34" s="52"/>
      <c r="C34" s="51"/>
      <c r="D34" s="17" t="s">
        <v>15</v>
      </c>
      <c r="E34" s="17" t="s">
        <v>16</v>
      </c>
      <c r="F34" s="17" t="s">
        <v>17</v>
      </c>
      <c r="G34" s="50"/>
    </row>
    <row r="35" spans="1:7" ht="30" x14ac:dyDescent="0.25">
      <c r="A35" s="18" t="s">
        <v>327</v>
      </c>
      <c r="B35" s="19" t="s">
        <v>328</v>
      </c>
      <c r="C35" s="24" t="s">
        <v>329</v>
      </c>
      <c r="D35" s="20">
        <v>22.68</v>
      </c>
      <c r="E35" s="20">
        <v>30.39</v>
      </c>
      <c r="F35" s="19">
        <v>62.12</v>
      </c>
      <c r="G35" s="19">
        <v>580.32000000000005</v>
      </c>
    </row>
    <row r="36" spans="1:7" x14ac:dyDescent="0.25">
      <c r="A36" s="54" t="s">
        <v>28</v>
      </c>
      <c r="B36" s="54"/>
      <c r="C36" s="54"/>
      <c r="D36" s="22">
        <f>SUM(D35)</f>
        <v>22.68</v>
      </c>
      <c r="E36" s="22">
        <f t="shared" ref="E36:G36" si="4">SUM(E35)</f>
        <v>30.39</v>
      </c>
      <c r="F36" s="22">
        <f t="shared" si="4"/>
        <v>62.12</v>
      </c>
      <c r="G36" s="22">
        <f t="shared" si="4"/>
        <v>580.32000000000005</v>
      </c>
    </row>
    <row r="38" spans="1:7" x14ac:dyDescent="0.25">
      <c r="A38" s="51" t="s">
        <v>67</v>
      </c>
      <c r="B38" s="52" t="s">
        <v>12</v>
      </c>
      <c r="C38" s="51" t="s">
        <v>13</v>
      </c>
      <c r="D38" s="53" t="s">
        <v>14</v>
      </c>
      <c r="E38" s="53"/>
      <c r="F38" s="53"/>
      <c r="G38" s="50" t="s">
        <v>18</v>
      </c>
    </row>
    <row r="39" spans="1:7" x14ac:dyDescent="0.25">
      <c r="A39" s="51"/>
      <c r="B39" s="52"/>
      <c r="C39" s="51"/>
      <c r="D39" s="17" t="s">
        <v>15</v>
      </c>
      <c r="E39" s="17" t="s">
        <v>16</v>
      </c>
      <c r="F39" s="17" t="s">
        <v>17</v>
      </c>
      <c r="G39" s="50"/>
    </row>
    <row r="40" spans="1:7" x14ac:dyDescent="0.25">
      <c r="A40" s="8" t="s">
        <v>319</v>
      </c>
      <c r="B40" s="9" t="s">
        <v>48</v>
      </c>
      <c r="C40" s="9" t="s">
        <v>21</v>
      </c>
      <c r="D40" s="10">
        <v>37.630000000000003</v>
      </c>
      <c r="E40" s="9">
        <v>25.9</v>
      </c>
      <c r="F40" s="9">
        <v>41.15</v>
      </c>
      <c r="G40" s="9">
        <v>552.17999999999995</v>
      </c>
    </row>
    <row r="41" spans="1:7" ht="15.6" customHeight="1" x14ac:dyDescent="0.25">
      <c r="A41" s="11" t="s">
        <v>81</v>
      </c>
      <c r="B41" s="9" t="s">
        <v>83</v>
      </c>
      <c r="C41" s="9" t="s">
        <v>173</v>
      </c>
      <c r="D41" s="10">
        <v>1.32</v>
      </c>
      <c r="E41" s="9">
        <v>0.47</v>
      </c>
      <c r="F41" s="9">
        <v>8.98</v>
      </c>
      <c r="G41" s="10">
        <v>40.200000000000003</v>
      </c>
    </row>
    <row r="42" spans="1:7" x14ac:dyDescent="0.25">
      <c r="A42" s="54" t="s">
        <v>28</v>
      </c>
      <c r="B42" s="54"/>
      <c r="C42" s="54"/>
      <c r="D42" s="22">
        <f>SUM(D40:D41)</f>
        <v>38.950000000000003</v>
      </c>
      <c r="E42" s="22">
        <f t="shared" ref="E42:G42" si="5">SUM(E40:E41)</f>
        <v>26.369999999999997</v>
      </c>
      <c r="F42" s="22">
        <f t="shared" si="5"/>
        <v>50.129999999999995</v>
      </c>
      <c r="G42" s="22">
        <f t="shared" si="5"/>
        <v>592.38</v>
      </c>
    </row>
    <row r="44" spans="1:7" x14ac:dyDescent="0.25">
      <c r="A44" s="44" t="s">
        <v>64</v>
      </c>
      <c r="B44" s="44"/>
      <c r="C44" s="44"/>
      <c r="D44" s="44"/>
      <c r="E44" s="44"/>
      <c r="F44" s="44"/>
      <c r="G44" s="44"/>
    </row>
    <row r="45" spans="1:7" x14ac:dyDescent="0.25">
      <c r="A45" s="44" t="s">
        <v>65</v>
      </c>
      <c r="B45" s="44"/>
      <c r="C45" s="44"/>
      <c r="D45" s="44"/>
      <c r="E45" s="44"/>
      <c r="F45" s="44"/>
      <c r="G45" s="44"/>
    </row>
    <row r="46" spans="1:7" x14ac:dyDescent="0.25">
      <c r="G46" s="3">
        <v>12</v>
      </c>
    </row>
  </sheetData>
  <mergeCells count="40">
    <mergeCell ref="A42:C42"/>
    <mergeCell ref="A44:G44"/>
    <mergeCell ref="A45:G45"/>
    <mergeCell ref="A36:C36"/>
    <mergeCell ref="A38:A39"/>
    <mergeCell ref="B38:B39"/>
    <mergeCell ref="C38:C39"/>
    <mergeCell ref="D38:F38"/>
    <mergeCell ref="G38:G39"/>
    <mergeCell ref="G33:G34"/>
    <mergeCell ref="A25:C25"/>
    <mergeCell ref="A27:A28"/>
    <mergeCell ref="B27:B28"/>
    <mergeCell ref="C27:C28"/>
    <mergeCell ref="D27:F27"/>
    <mergeCell ref="G27:G28"/>
    <mergeCell ref="A31:C31"/>
    <mergeCell ref="A33:A34"/>
    <mergeCell ref="B33:B34"/>
    <mergeCell ref="C33:C34"/>
    <mergeCell ref="D33:F33"/>
    <mergeCell ref="G20:G21"/>
    <mergeCell ref="A9:C9"/>
    <mergeCell ref="A13:G13"/>
    <mergeCell ref="A14:A15"/>
    <mergeCell ref="B14:B15"/>
    <mergeCell ref="C14:C15"/>
    <mergeCell ref="D14:F14"/>
    <mergeCell ref="G14:G15"/>
    <mergeCell ref="A18:C18"/>
    <mergeCell ref="A20:A21"/>
    <mergeCell ref="B20:B21"/>
    <mergeCell ref="C20:C21"/>
    <mergeCell ref="D20:F20"/>
    <mergeCell ref="A3:G3"/>
    <mergeCell ref="A4:A5"/>
    <mergeCell ref="B4:B5"/>
    <mergeCell ref="C4:C5"/>
    <mergeCell ref="D4:F4"/>
    <mergeCell ref="G4:G5"/>
  </mergeCells>
  <pageMargins left="1.1811023622047245" right="0" top="0.39370078740157483" bottom="0.39370078740157483" header="0.31496062992125984" footer="0.31496062992125984"/>
  <pageSetup paperSize="9" scale="98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23" workbookViewId="0">
      <selection activeCell="I38" sqref="I38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290</v>
      </c>
    </row>
    <row r="2" spans="1:9" x14ac:dyDescent="0.25">
      <c r="A2" s="4" t="s">
        <v>95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330</v>
      </c>
      <c r="B6" s="9" t="s">
        <v>331</v>
      </c>
      <c r="C6" s="9" t="s">
        <v>192</v>
      </c>
      <c r="D6" s="10">
        <v>8.1999999999999993</v>
      </c>
      <c r="E6" s="9">
        <v>9.33</v>
      </c>
      <c r="F6" s="9">
        <v>48.43</v>
      </c>
      <c r="G6" s="9">
        <v>301.85000000000002</v>
      </c>
    </row>
    <row r="7" spans="1:9" x14ac:dyDescent="0.25">
      <c r="A7" s="11" t="s">
        <v>247</v>
      </c>
      <c r="B7" s="12"/>
      <c r="C7" s="9" t="s">
        <v>202</v>
      </c>
      <c r="D7" s="10">
        <v>1</v>
      </c>
      <c r="E7" s="10">
        <v>1</v>
      </c>
      <c r="F7" s="10">
        <v>18.3</v>
      </c>
      <c r="G7" s="9">
        <v>95.4</v>
      </c>
    </row>
    <row r="8" spans="1:9" ht="30" x14ac:dyDescent="0.25">
      <c r="A8" s="8" t="s">
        <v>332</v>
      </c>
      <c r="B8" s="12" t="s">
        <v>333</v>
      </c>
      <c r="C8" s="9" t="s">
        <v>334</v>
      </c>
      <c r="D8" s="10">
        <v>4.6399999999999997</v>
      </c>
      <c r="E8" s="10">
        <v>7.44</v>
      </c>
      <c r="F8" s="10">
        <v>14.6</v>
      </c>
      <c r="G8" s="10">
        <v>146.19</v>
      </c>
    </row>
    <row r="9" spans="1:9" x14ac:dyDescent="0.25">
      <c r="A9" s="11" t="s">
        <v>335</v>
      </c>
      <c r="B9" s="12" t="s">
        <v>26</v>
      </c>
      <c r="C9" s="12" t="s">
        <v>221</v>
      </c>
      <c r="D9" s="13">
        <v>0.05</v>
      </c>
      <c r="E9" s="13">
        <v>0.03</v>
      </c>
      <c r="F9" s="13">
        <v>0.64</v>
      </c>
      <c r="G9" s="13">
        <v>2.17</v>
      </c>
    </row>
    <row r="10" spans="1:9" x14ac:dyDescent="0.25">
      <c r="A10" s="43" t="s">
        <v>28</v>
      </c>
      <c r="B10" s="43"/>
      <c r="C10" s="43"/>
      <c r="D10" s="14">
        <f>D6+D7+D8+D9</f>
        <v>13.89</v>
      </c>
      <c r="E10" s="14">
        <f t="shared" ref="E10:G10" si="0">E6+E7+E8+E9</f>
        <v>17.8</v>
      </c>
      <c r="F10" s="14">
        <f t="shared" si="0"/>
        <v>81.97</v>
      </c>
      <c r="G10" s="14">
        <f t="shared" si="0"/>
        <v>545.61</v>
      </c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15" t="s">
        <v>29</v>
      </c>
      <c r="B12" s="11"/>
      <c r="C12" s="9" t="s">
        <v>27</v>
      </c>
      <c r="D12" s="9">
        <v>1.52</v>
      </c>
      <c r="E12" s="9">
        <v>0.6</v>
      </c>
      <c r="F12" s="9">
        <v>27.88</v>
      </c>
      <c r="G12" s="9">
        <v>112</v>
      </c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49" t="s">
        <v>30</v>
      </c>
      <c r="B14" s="49"/>
      <c r="C14" s="49"/>
      <c r="D14" s="49"/>
      <c r="E14" s="49"/>
      <c r="F14" s="49"/>
      <c r="G14" s="49"/>
    </row>
    <row r="15" spans="1:9" ht="15.6" customHeight="1" x14ac:dyDescent="0.25">
      <c r="A15" s="45" t="s">
        <v>11</v>
      </c>
      <c r="B15" s="46" t="s">
        <v>12</v>
      </c>
      <c r="C15" s="45" t="s">
        <v>13</v>
      </c>
      <c r="D15" s="47" t="s">
        <v>14</v>
      </c>
      <c r="E15" s="47"/>
      <c r="F15" s="47"/>
      <c r="G15" s="48" t="s">
        <v>18</v>
      </c>
    </row>
    <row r="16" spans="1:9" x14ac:dyDescent="0.25">
      <c r="A16" s="45"/>
      <c r="B16" s="46"/>
      <c r="C16" s="45"/>
      <c r="D16" s="7" t="s">
        <v>15</v>
      </c>
      <c r="E16" s="7" t="s">
        <v>16</v>
      </c>
      <c r="F16" s="7" t="s">
        <v>17</v>
      </c>
      <c r="G16" s="48"/>
    </row>
    <row r="17" spans="1:7" ht="31.15" customHeight="1" x14ac:dyDescent="0.25">
      <c r="A17" s="8" t="s">
        <v>336</v>
      </c>
      <c r="B17" s="28" t="s">
        <v>124</v>
      </c>
      <c r="C17" s="28" t="s">
        <v>199</v>
      </c>
      <c r="D17" s="29">
        <v>1.06</v>
      </c>
      <c r="E17" s="29">
        <v>3.27</v>
      </c>
      <c r="F17" s="28">
        <v>9.33</v>
      </c>
      <c r="G17" s="28">
        <v>66.84</v>
      </c>
    </row>
    <row r="18" spans="1:7" x14ac:dyDescent="0.25">
      <c r="A18" s="11" t="s">
        <v>232</v>
      </c>
      <c r="B18" s="9" t="s">
        <v>34</v>
      </c>
      <c r="C18" s="9" t="s">
        <v>36</v>
      </c>
      <c r="D18" s="10">
        <v>2.96</v>
      </c>
      <c r="E18" s="9">
        <v>0.64</v>
      </c>
      <c r="F18" s="9">
        <v>17.059999999999999</v>
      </c>
      <c r="G18" s="9">
        <v>86.08</v>
      </c>
    </row>
    <row r="19" spans="1:7" x14ac:dyDescent="0.25">
      <c r="A19" s="43" t="s">
        <v>28</v>
      </c>
      <c r="B19" s="43"/>
      <c r="C19" s="43"/>
      <c r="D19" s="14">
        <f>D17+D18</f>
        <v>4.0199999999999996</v>
      </c>
      <c r="E19" s="14">
        <f t="shared" ref="E19:G19" si="1">E17+E18</f>
        <v>3.91</v>
      </c>
      <c r="F19" s="14">
        <f t="shared" si="1"/>
        <v>26.39</v>
      </c>
      <c r="G19" s="14">
        <f t="shared" si="1"/>
        <v>152.92000000000002</v>
      </c>
    </row>
    <row r="21" spans="1:7" x14ac:dyDescent="0.25">
      <c r="A21" s="45" t="s">
        <v>54</v>
      </c>
      <c r="B21" s="46" t="s">
        <v>12</v>
      </c>
      <c r="C21" s="45" t="s">
        <v>13</v>
      </c>
      <c r="D21" s="47" t="s">
        <v>14</v>
      </c>
      <c r="E21" s="47"/>
      <c r="F21" s="47"/>
      <c r="G21" s="48" t="s">
        <v>18</v>
      </c>
    </row>
    <row r="22" spans="1:7" x14ac:dyDescent="0.25">
      <c r="A22" s="45"/>
      <c r="B22" s="46"/>
      <c r="C22" s="45"/>
      <c r="D22" s="7" t="s">
        <v>15</v>
      </c>
      <c r="E22" s="7" t="s">
        <v>16</v>
      </c>
      <c r="F22" s="7" t="s">
        <v>17</v>
      </c>
      <c r="G22" s="48"/>
    </row>
    <row r="23" spans="1:7" ht="30" x14ac:dyDescent="0.25">
      <c r="A23" s="8" t="s">
        <v>337</v>
      </c>
      <c r="B23" s="9" t="s">
        <v>41</v>
      </c>
      <c r="C23" s="9" t="s">
        <v>201</v>
      </c>
      <c r="D23" s="10">
        <v>29.81</v>
      </c>
      <c r="E23" s="9">
        <v>22.61</v>
      </c>
      <c r="F23" s="9">
        <v>10.09</v>
      </c>
      <c r="G23" s="9">
        <v>357.69</v>
      </c>
    </row>
    <row r="24" spans="1:7" x14ac:dyDescent="0.25">
      <c r="A24" s="21" t="s">
        <v>184</v>
      </c>
      <c r="B24" s="19" t="s">
        <v>187</v>
      </c>
      <c r="C24" s="19" t="s">
        <v>45</v>
      </c>
      <c r="D24" s="20">
        <v>2.14</v>
      </c>
      <c r="E24" s="19">
        <v>0.13</v>
      </c>
      <c r="F24" s="19">
        <v>19.14</v>
      </c>
      <c r="G24" s="20">
        <v>85.2</v>
      </c>
    </row>
    <row r="25" spans="1:7" ht="30" x14ac:dyDescent="0.25">
      <c r="A25" s="18" t="s">
        <v>467</v>
      </c>
      <c r="B25" s="19" t="s">
        <v>171</v>
      </c>
      <c r="C25" s="19" t="s">
        <v>45</v>
      </c>
      <c r="D25" s="20">
        <v>1.07</v>
      </c>
      <c r="E25" s="19">
        <v>9.8699999999999992</v>
      </c>
      <c r="F25" s="19">
        <v>7.06</v>
      </c>
      <c r="G25" s="20">
        <v>114.46</v>
      </c>
    </row>
    <row r="26" spans="1:7" x14ac:dyDescent="0.25">
      <c r="A26" s="43" t="s">
        <v>28</v>
      </c>
      <c r="B26" s="43"/>
      <c r="C26" s="43"/>
      <c r="D26" s="14">
        <f>SUM(D23:D25)</f>
        <v>33.019999999999996</v>
      </c>
      <c r="E26" s="14">
        <f t="shared" ref="E26:G26" si="2">SUM(E23:E25)</f>
        <v>32.61</v>
      </c>
      <c r="F26" s="14">
        <f t="shared" si="2"/>
        <v>36.29</v>
      </c>
      <c r="G26" s="14">
        <f t="shared" si="2"/>
        <v>557.35</v>
      </c>
    </row>
    <row r="28" spans="1:7" x14ac:dyDescent="0.25">
      <c r="A28" s="51" t="s">
        <v>55</v>
      </c>
      <c r="B28" s="52" t="s">
        <v>12</v>
      </c>
      <c r="C28" s="51" t="s">
        <v>13</v>
      </c>
      <c r="D28" s="53" t="s">
        <v>14</v>
      </c>
      <c r="E28" s="53"/>
      <c r="F28" s="53"/>
      <c r="G28" s="50" t="s">
        <v>18</v>
      </c>
    </row>
    <row r="29" spans="1:7" x14ac:dyDescent="0.25">
      <c r="A29" s="51"/>
      <c r="B29" s="52"/>
      <c r="C29" s="51"/>
      <c r="D29" s="17" t="s">
        <v>15</v>
      </c>
      <c r="E29" s="17" t="s">
        <v>16</v>
      </c>
      <c r="F29" s="17" t="s">
        <v>17</v>
      </c>
      <c r="G29" s="50"/>
    </row>
    <row r="30" spans="1:7" x14ac:dyDescent="0.25">
      <c r="A30" s="30" t="s">
        <v>338</v>
      </c>
      <c r="B30" s="26" t="s">
        <v>339</v>
      </c>
      <c r="C30" s="19" t="s">
        <v>202</v>
      </c>
      <c r="D30" s="20">
        <v>21.67</v>
      </c>
      <c r="E30" s="20">
        <v>14.99</v>
      </c>
      <c r="F30" s="19">
        <v>10.93</v>
      </c>
      <c r="G30" s="19">
        <v>262.95999999999998</v>
      </c>
    </row>
    <row r="31" spans="1:7" x14ac:dyDescent="0.25">
      <c r="A31" s="30" t="s">
        <v>104</v>
      </c>
      <c r="B31" s="26" t="s">
        <v>107</v>
      </c>
      <c r="C31" s="19" t="s">
        <v>45</v>
      </c>
      <c r="D31" s="20">
        <v>2.34</v>
      </c>
      <c r="E31" s="20">
        <v>3.82</v>
      </c>
      <c r="F31" s="19">
        <v>16.47</v>
      </c>
      <c r="G31" s="19">
        <v>108.53</v>
      </c>
    </row>
    <row r="32" spans="1:7" ht="30" x14ac:dyDescent="0.25">
      <c r="A32" s="18" t="s">
        <v>340</v>
      </c>
      <c r="B32" s="19" t="s">
        <v>235</v>
      </c>
      <c r="C32" s="19" t="s">
        <v>35</v>
      </c>
      <c r="D32" s="20">
        <v>2.0099999999999998</v>
      </c>
      <c r="E32" s="19">
        <v>14.87</v>
      </c>
      <c r="F32" s="19">
        <v>9.7100000000000009</v>
      </c>
      <c r="G32" s="19">
        <v>165.77</v>
      </c>
    </row>
    <row r="33" spans="1:7" x14ac:dyDescent="0.25">
      <c r="A33" s="54" t="s">
        <v>28</v>
      </c>
      <c r="B33" s="54"/>
      <c r="C33" s="54"/>
      <c r="D33" s="22">
        <f>SUM(D30:D32)</f>
        <v>26.020000000000003</v>
      </c>
      <c r="E33" s="22">
        <f t="shared" ref="E33:G33" si="3">SUM(E30:E32)</f>
        <v>33.68</v>
      </c>
      <c r="F33" s="22">
        <f t="shared" si="3"/>
        <v>37.11</v>
      </c>
      <c r="G33" s="22">
        <f t="shared" si="3"/>
        <v>537.26</v>
      </c>
    </row>
    <row r="35" spans="1:7" x14ac:dyDescent="0.25">
      <c r="A35" s="51" t="s">
        <v>56</v>
      </c>
      <c r="B35" s="52" t="s">
        <v>12</v>
      </c>
      <c r="C35" s="51" t="s">
        <v>13</v>
      </c>
      <c r="D35" s="53" t="s">
        <v>14</v>
      </c>
      <c r="E35" s="53"/>
      <c r="F35" s="53"/>
      <c r="G35" s="50" t="s">
        <v>18</v>
      </c>
    </row>
    <row r="36" spans="1:7" x14ac:dyDescent="0.25">
      <c r="A36" s="51"/>
      <c r="B36" s="52"/>
      <c r="C36" s="51"/>
      <c r="D36" s="17" t="s">
        <v>15</v>
      </c>
      <c r="E36" s="17" t="s">
        <v>16</v>
      </c>
      <c r="F36" s="17" t="s">
        <v>17</v>
      </c>
      <c r="G36" s="50"/>
    </row>
    <row r="37" spans="1:7" x14ac:dyDescent="0.25">
      <c r="A37" s="18" t="s">
        <v>341</v>
      </c>
      <c r="B37" s="19" t="s">
        <v>342</v>
      </c>
      <c r="C37" s="24" t="s">
        <v>221</v>
      </c>
      <c r="D37" s="20">
        <v>35.69</v>
      </c>
      <c r="E37" s="20">
        <v>25.33</v>
      </c>
      <c r="F37" s="19">
        <v>30.72</v>
      </c>
      <c r="G37" s="19">
        <v>494.12</v>
      </c>
    </row>
    <row r="38" spans="1:7" x14ac:dyDescent="0.25">
      <c r="A38" s="18" t="s">
        <v>343</v>
      </c>
      <c r="B38" s="19"/>
      <c r="C38" s="19" t="s">
        <v>304</v>
      </c>
      <c r="D38" s="20">
        <v>1.17</v>
      </c>
      <c r="E38" s="20">
        <v>0.15</v>
      </c>
      <c r="F38" s="19">
        <v>7.11</v>
      </c>
      <c r="G38" s="20">
        <v>33</v>
      </c>
    </row>
    <row r="39" spans="1:7" x14ac:dyDescent="0.25">
      <c r="A39" s="54" t="s">
        <v>28</v>
      </c>
      <c r="B39" s="54"/>
      <c r="C39" s="54"/>
      <c r="D39" s="22">
        <f>SUM(D37:D38)</f>
        <v>36.86</v>
      </c>
      <c r="E39" s="22">
        <f t="shared" ref="E39:G39" si="4">SUM(E37:E38)</f>
        <v>25.479999999999997</v>
      </c>
      <c r="F39" s="22">
        <f t="shared" si="4"/>
        <v>37.83</v>
      </c>
      <c r="G39" s="22">
        <f t="shared" si="4"/>
        <v>527.12</v>
      </c>
    </row>
    <row r="41" spans="1:7" x14ac:dyDescent="0.25">
      <c r="A41" s="51" t="s">
        <v>67</v>
      </c>
      <c r="B41" s="52" t="s">
        <v>12</v>
      </c>
      <c r="C41" s="51" t="s">
        <v>13</v>
      </c>
      <c r="D41" s="53" t="s">
        <v>14</v>
      </c>
      <c r="E41" s="53"/>
      <c r="F41" s="53"/>
      <c r="G41" s="50" t="s">
        <v>18</v>
      </c>
    </row>
    <row r="42" spans="1:7" x14ac:dyDescent="0.25">
      <c r="A42" s="51"/>
      <c r="B42" s="52"/>
      <c r="C42" s="51"/>
      <c r="D42" s="17" t="s">
        <v>15</v>
      </c>
      <c r="E42" s="17" t="s">
        <v>16</v>
      </c>
      <c r="F42" s="17" t="s">
        <v>17</v>
      </c>
      <c r="G42" s="50"/>
    </row>
    <row r="43" spans="1:7" ht="30" x14ac:dyDescent="0.25">
      <c r="A43" s="18" t="s">
        <v>344</v>
      </c>
      <c r="B43" s="19" t="s">
        <v>345</v>
      </c>
      <c r="C43" s="19" t="s">
        <v>198</v>
      </c>
      <c r="D43" s="20">
        <v>9.52</v>
      </c>
      <c r="E43" s="19">
        <v>17.52</v>
      </c>
      <c r="F43" s="19">
        <v>74.42</v>
      </c>
      <c r="G43" s="20">
        <v>383.8</v>
      </c>
    </row>
    <row r="44" spans="1:7" ht="15.6" customHeight="1" x14ac:dyDescent="0.25">
      <c r="A44" s="18" t="s">
        <v>87</v>
      </c>
      <c r="B44" s="19" t="s">
        <v>89</v>
      </c>
      <c r="C44" s="19" t="s">
        <v>110</v>
      </c>
      <c r="D44" s="20">
        <v>2.57</v>
      </c>
      <c r="E44" s="19">
        <v>12.26</v>
      </c>
      <c r="F44" s="19">
        <v>10.46</v>
      </c>
      <c r="G44" s="19">
        <v>168.72</v>
      </c>
    </row>
    <row r="45" spans="1:7" x14ac:dyDescent="0.25">
      <c r="A45" s="54" t="s">
        <v>28</v>
      </c>
      <c r="B45" s="54"/>
      <c r="C45" s="54"/>
      <c r="D45" s="22">
        <f>SUM(D43:D44)</f>
        <v>12.09</v>
      </c>
      <c r="E45" s="22">
        <f t="shared" ref="E45:G45" si="5">SUM(E43:E44)</f>
        <v>29.78</v>
      </c>
      <c r="F45" s="22">
        <f t="shared" si="5"/>
        <v>84.88</v>
      </c>
      <c r="G45" s="22">
        <f t="shared" si="5"/>
        <v>552.52</v>
      </c>
    </row>
    <row r="47" spans="1:7" x14ac:dyDescent="0.25">
      <c r="A47" s="44" t="s">
        <v>64</v>
      </c>
      <c r="B47" s="44"/>
      <c r="C47" s="44"/>
      <c r="D47" s="44"/>
      <c r="E47" s="44"/>
      <c r="F47" s="44"/>
      <c r="G47" s="44"/>
    </row>
    <row r="48" spans="1:7" x14ac:dyDescent="0.25">
      <c r="A48" s="44" t="s">
        <v>65</v>
      </c>
      <c r="B48" s="44"/>
      <c r="C48" s="44"/>
      <c r="D48" s="44"/>
      <c r="E48" s="44"/>
      <c r="F48" s="44"/>
      <c r="G48" s="44"/>
    </row>
    <row r="49" spans="7:7" x14ac:dyDescent="0.25">
      <c r="G49" s="3">
        <v>13</v>
      </c>
    </row>
  </sheetData>
  <mergeCells count="40">
    <mergeCell ref="A45:C45"/>
    <mergeCell ref="A47:G47"/>
    <mergeCell ref="A48:G48"/>
    <mergeCell ref="A39:C39"/>
    <mergeCell ref="A41:A42"/>
    <mergeCell ref="B41:B42"/>
    <mergeCell ref="C41:C42"/>
    <mergeCell ref="D41:F41"/>
    <mergeCell ref="G41:G42"/>
    <mergeCell ref="G35:G36"/>
    <mergeCell ref="A26:C26"/>
    <mergeCell ref="A28:A29"/>
    <mergeCell ref="B28:B29"/>
    <mergeCell ref="C28:C29"/>
    <mergeCell ref="D28:F28"/>
    <mergeCell ref="G28:G29"/>
    <mergeCell ref="A33:C33"/>
    <mergeCell ref="A35:A36"/>
    <mergeCell ref="B35:B36"/>
    <mergeCell ref="C35:C36"/>
    <mergeCell ref="D35:F35"/>
    <mergeCell ref="G21:G22"/>
    <mergeCell ref="A10:C10"/>
    <mergeCell ref="A14:G14"/>
    <mergeCell ref="A15:A16"/>
    <mergeCell ref="B15:B16"/>
    <mergeCell ref="C15:C16"/>
    <mergeCell ref="D15:F15"/>
    <mergeCell ref="G15:G16"/>
    <mergeCell ref="A19:C19"/>
    <mergeCell ref="A21:A22"/>
    <mergeCell ref="B21:B22"/>
    <mergeCell ref="C21:C22"/>
    <mergeCell ref="D21:F21"/>
    <mergeCell ref="A3:G3"/>
    <mergeCell ref="A4:A5"/>
    <mergeCell ref="B4:B5"/>
    <mergeCell ref="C4:C5"/>
    <mergeCell ref="D4:F4"/>
    <mergeCell ref="G4:G5"/>
  </mergeCells>
  <pageMargins left="1.1811023622047245" right="0" top="0.39370078740157483" bottom="0.39370078740157483" header="0.31496062992125984" footer="0.31496062992125984"/>
  <pageSetup paperSize="9" scale="94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18" workbookViewId="0">
      <selection sqref="A1:G49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290</v>
      </c>
    </row>
    <row r="2" spans="1:9" x14ac:dyDescent="0.25">
      <c r="A2" s="4" t="s">
        <v>125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ht="30" x14ac:dyDescent="0.25">
      <c r="A6" s="8" t="s">
        <v>346</v>
      </c>
      <c r="B6" s="9" t="s">
        <v>347</v>
      </c>
      <c r="C6" s="9" t="s">
        <v>348</v>
      </c>
      <c r="D6" s="10">
        <v>10.36</v>
      </c>
      <c r="E6" s="9">
        <v>10.119999999999999</v>
      </c>
      <c r="F6" s="9">
        <v>35.36</v>
      </c>
      <c r="G6" s="9">
        <v>272.95999999999998</v>
      </c>
    </row>
    <row r="7" spans="1:9" x14ac:dyDescent="0.25">
      <c r="A7" s="8" t="s">
        <v>349</v>
      </c>
      <c r="B7" s="12" t="s">
        <v>26</v>
      </c>
      <c r="C7" s="9" t="s">
        <v>221</v>
      </c>
      <c r="D7" s="10">
        <v>0</v>
      </c>
      <c r="E7" s="10">
        <v>0</v>
      </c>
      <c r="F7" s="10">
        <v>0</v>
      </c>
      <c r="G7" s="10">
        <v>0</v>
      </c>
    </row>
    <row r="8" spans="1:9" x14ac:dyDescent="0.25">
      <c r="A8" s="8" t="s">
        <v>350</v>
      </c>
      <c r="B8" s="12"/>
      <c r="C8" s="9" t="s">
        <v>35</v>
      </c>
      <c r="D8" s="10">
        <v>3.75</v>
      </c>
      <c r="E8" s="10">
        <v>12.45</v>
      </c>
      <c r="F8" s="10">
        <v>21.9</v>
      </c>
      <c r="G8" s="10">
        <v>217.5</v>
      </c>
    </row>
    <row r="9" spans="1:9" x14ac:dyDescent="0.25">
      <c r="A9" s="43" t="s">
        <v>28</v>
      </c>
      <c r="B9" s="43"/>
      <c r="C9" s="43"/>
      <c r="D9" s="14">
        <f>SUM(D6:D8)</f>
        <v>14.11</v>
      </c>
      <c r="E9" s="14">
        <f t="shared" ref="E9:G9" si="0">SUM(E6:E8)</f>
        <v>22.57</v>
      </c>
      <c r="F9" s="14">
        <f t="shared" si="0"/>
        <v>57.26</v>
      </c>
      <c r="G9" s="14">
        <f t="shared" si="0"/>
        <v>490.46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1.15" customHeight="1" x14ac:dyDescent="0.25">
      <c r="A16" s="8" t="s">
        <v>351</v>
      </c>
      <c r="B16" s="9" t="s">
        <v>352</v>
      </c>
      <c r="C16" s="9" t="s">
        <v>199</v>
      </c>
      <c r="D16" s="10">
        <v>1.1299999999999999</v>
      </c>
      <c r="E16" s="10">
        <v>3.11</v>
      </c>
      <c r="F16" s="9">
        <v>7.25</v>
      </c>
      <c r="G16" s="9">
        <v>59.36</v>
      </c>
    </row>
    <row r="17" spans="1:7" x14ac:dyDescent="0.25">
      <c r="A17" s="11" t="s">
        <v>232</v>
      </c>
      <c r="B17" s="9" t="s">
        <v>34</v>
      </c>
      <c r="C17" s="9" t="s">
        <v>225</v>
      </c>
      <c r="D17" s="10">
        <v>2.96</v>
      </c>
      <c r="E17" s="9">
        <v>0.64</v>
      </c>
      <c r="F17" s="9">
        <v>17.059999999999999</v>
      </c>
      <c r="G17" s="9">
        <v>86.08</v>
      </c>
    </row>
    <row r="18" spans="1:7" x14ac:dyDescent="0.25">
      <c r="A18" s="43" t="s">
        <v>28</v>
      </c>
      <c r="B18" s="43"/>
      <c r="C18" s="43"/>
      <c r="D18" s="14">
        <f>D16+D17</f>
        <v>4.09</v>
      </c>
      <c r="E18" s="14">
        <f t="shared" ref="E18:G18" si="1">E16+E17</f>
        <v>3.75</v>
      </c>
      <c r="F18" s="14">
        <f t="shared" si="1"/>
        <v>24.31</v>
      </c>
      <c r="G18" s="14">
        <f t="shared" si="1"/>
        <v>145.44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ht="30" x14ac:dyDescent="0.25">
      <c r="A22" s="8" t="s">
        <v>353</v>
      </c>
      <c r="B22" s="9" t="s">
        <v>255</v>
      </c>
      <c r="C22" s="9" t="s">
        <v>199</v>
      </c>
      <c r="D22" s="10">
        <v>31.85</v>
      </c>
      <c r="E22" s="9">
        <v>18.829999999999998</v>
      </c>
      <c r="F22" s="9">
        <v>14.27</v>
      </c>
      <c r="G22" s="9">
        <v>352.56</v>
      </c>
    </row>
    <row r="23" spans="1:7" x14ac:dyDescent="0.25">
      <c r="A23" s="21" t="s">
        <v>75</v>
      </c>
      <c r="B23" s="19" t="s">
        <v>354</v>
      </c>
      <c r="C23" s="19" t="s">
        <v>225</v>
      </c>
      <c r="D23" s="20">
        <v>5.1100000000000003</v>
      </c>
      <c r="E23" s="19">
        <v>0.23</v>
      </c>
      <c r="F23" s="19">
        <v>11.25</v>
      </c>
      <c r="G23" s="19">
        <v>63.11</v>
      </c>
    </row>
    <row r="24" spans="1:7" ht="30" x14ac:dyDescent="0.25">
      <c r="A24" s="18" t="s">
        <v>355</v>
      </c>
      <c r="B24" s="19" t="s">
        <v>356</v>
      </c>
      <c r="C24" s="19" t="s">
        <v>357</v>
      </c>
      <c r="D24" s="20">
        <v>1.57</v>
      </c>
      <c r="E24" s="19">
        <v>11.71</v>
      </c>
      <c r="F24" s="19">
        <v>5.36</v>
      </c>
      <c r="G24" s="19">
        <v>127.09</v>
      </c>
    </row>
    <row r="25" spans="1:7" x14ac:dyDescent="0.25">
      <c r="A25" s="43" t="s">
        <v>28</v>
      </c>
      <c r="B25" s="43"/>
      <c r="C25" s="43"/>
      <c r="D25" s="14">
        <f>SUM(D22:D24)</f>
        <v>38.53</v>
      </c>
      <c r="E25" s="14">
        <f t="shared" ref="E25:G25" si="2">SUM(E22:E24)</f>
        <v>30.77</v>
      </c>
      <c r="F25" s="14">
        <f t="shared" si="2"/>
        <v>30.88</v>
      </c>
      <c r="G25" s="14">
        <f t="shared" si="2"/>
        <v>542.76</v>
      </c>
    </row>
    <row r="27" spans="1:7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" ht="30" x14ac:dyDescent="0.25">
      <c r="A29" s="18" t="s">
        <v>358</v>
      </c>
      <c r="B29" s="19" t="s">
        <v>359</v>
      </c>
      <c r="C29" s="19" t="s">
        <v>360</v>
      </c>
      <c r="D29" s="20">
        <v>37.83</v>
      </c>
      <c r="E29" s="20">
        <v>33.31</v>
      </c>
      <c r="F29" s="20">
        <v>9.6999999999999993</v>
      </c>
      <c r="G29" s="19">
        <v>482.49</v>
      </c>
    </row>
    <row r="30" spans="1:7" x14ac:dyDescent="0.25">
      <c r="A30" s="21" t="s">
        <v>146</v>
      </c>
      <c r="B30" s="19" t="s">
        <v>149</v>
      </c>
      <c r="C30" s="19" t="s">
        <v>207</v>
      </c>
      <c r="D30" s="20">
        <v>1.66</v>
      </c>
      <c r="E30" s="19">
        <v>2.31</v>
      </c>
      <c r="F30" s="19">
        <v>12.55</v>
      </c>
      <c r="G30" s="19">
        <v>73.84</v>
      </c>
    </row>
    <row r="31" spans="1:7" x14ac:dyDescent="0.25">
      <c r="A31" s="21" t="s">
        <v>361</v>
      </c>
      <c r="B31" s="19" t="s">
        <v>43</v>
      </c>
      <c r="C31" s="19" t="s">
        <v>207</v>
      </c>
      <c r="D31" s="20">
        <v>0.4</v>
      </c>
      <c r="E31" s="20">
        <v>0.1</v>
      </c>
      <c r="F31" s="20">
        <v>1.1499999999999999</v>
      </c>
      <c r="G31" s="20">
        <v>5.5</v>
      </c>
    </row>
    <row r="32" spans="1:7" x14ac:dyDescent="0.25">
      <c r="A32" s="21" t="s">
        <v>40</v>
      </c>
      <c r="B32" s="19" t="s">
        <v>44</v>
      </c>
      <c r="C32" s="19" t="s">
        <v>202</v>
      </c>
      <c r="D32" s="20">
        <v>1</v>
      </c>
      <c r="E32" s="20">
        <v>0.2</v>
      </c>
      <c r="F32" s="20">
        <v>4.0999999999999996</v>
      </c>
      <c r="G32" s="20">
        <v>17</v>
      </c>
    </row>
    <row r="33" spans="1:7" x14ac:dyDescent="0.25">
      <c r="A33" s="54" t="s">
        <v>28</v>
      </c>
      <c r="B33" s="54"/>
      <c r="C33" s="54"/>
      <c r="D33" s="22" t="s">
        <v>362</v>
      </c>
      <c r="E33" s="22">
        <f t="shared" ref="E33:G33" si="3">SUM(E29:E32)</f>
        <v>35.920000000000009</v>
      </c>
      <c r="F33" s="22">
        <f t="shared" si="3"/>
        <v>27.5</v>
      </c>
      <c r="G33" s="22">
        <f t="shared" si="3"/>
        <v>578.83000000000004</v>
      </c>
    </row>
    <row r="35" spans="1:7" x14ac:dyDescent="0.25">
      <c r="A35" s="51" t="s">
        <v>56</v>
      </c>
      <c r="B35" s="52" t="s">
        <v>12</v>
      </c>
      <c r="C35" s="51" t="s">
        <v>13</v>
      </c>
      <c r="D35" s="53" t="s">
        <v>14</v>
      </c>
      <c r="E35" s="53"/>
      <c r="F35" s="53"/>
      <c r="G35" s="50" t="s">
        <v>18</v>
      </c>
    </row>
    <row r="36" spans="1:7" x14ac:dyDescent="0.25">
      <c r="A36" s="51"/>
      <c r="B36" s="52"/>
      <c r="C36" s="51"/>
      <c r="D36" s="17" t="s">
        <v>15</v>
      </c>
      <c r="E36" s="17" t="s">
        <v>16</v>
      </c>
      <c r="F36" s="17" t="s">
        <v>17</v>
      </c>
      <c r="G36" s="50"/>
    </row>
    <row r="37" spans="1:7" x14ac:dyDescent="0.25">
      <c r="A37" s="18" t="s">
        <v>362</v>
      </c>
      <c r="B37" s="19" t="s">
        <v>363</v>
      </c>
      <c r="C37" s="24" t="s">
        <v>21</v>
      </c>
      <c r="D37" s="20">
        <v>19.28</v>
      </c>
      <c r="E37" s="20">
        <v>16.09</v>
      </c>
      <c r="F37" s="19">
        <v>63.36</v>
      </c>
      <c r="G37" s="19">
        <v>471.82</v>
      </c>
    </row>
    <row r="38" spans="1:7" x14ac:dyDescent="0.25">
      <c r="A38" s="18" t="s">
        <v>175</v>
      </c>
      <c r="B38" s="19" t="s">
        <v>177</v>
      </c>
      <c r="C38" s="19" t="s">
        <v>225</v>
      </c>
      <c r="D38" s="20">
        <v>1.36</v>
      </c>
      <c r="E38" s="20">
        <v>4</v>
      </c>
      <c r="F38" s="19">
        <v>1.68</v>
      </c>
      <c r="G38" s="20">
        <v>48</v>
      </c>
    </row>
    <row r="39" spans="1:7" x14ac:dyDescent="0.25">
      <c r="A39" s="54" t="s">
        <v>28</v>
      </c>
      <c r="B39" s="54"/>
      <c r="C39" s="54"/>
      <c r="D39" s="22">
        <f>SUM(D37:D38)</f>
        <v>20.64</v>
      </c>
      <c r="E39" s="22">
        <f t="shared" ref="E39:G39" si="4">SUM(E37:E38)</f>
        <v>20.09</v>
      </c>
      <c r="F39" s="22">
        <f t="shared" si="4"/>
        <v>65.040000000000006</v>
      </c>
      <c r="G39" s="22">
        <f t="shared" si="4"/>
        <v>519.81999999999994</v>
      </c>
    </row>
    <row r="41" spans="1:7" x14ac:dyDescent="0.25">
      <c r="A41" s="51" t="s">
        <v>67</v>
      </c>
      <c r="B41" s="52" t="s">
        <v>12</v>
      </c>
      <c r="C41" s="51" t="s">
        <v>13</v>
      </c>
      <c r="D41" s="53" t="s">
        <v>14</v>
      </c>
      <c r="E41" s="53"/>
      <c r="F41" s="53"/>
      <c r="G41" s="50" t="s">
        <v>18</v>
      </c>
    </row>
    <row r="42" spans="1:7" x14ac:dyDescent="0.25">
      <c r="A42" s="51"/>
      <c r="B42" s="52"/>
      <c r="C42" s="51"/>
      <c r="D42" s="17" t="s">
        <v>15</v>
      </c>
      <c r="E42" s="17" t="s">
        <v>16</v>
      </c>
      <c r="F42" s="17" t="s">
        <v>17</v>
      </c>
      <c r="G42" s="50"/>
    </row>
    <row r="43" spans="1:7" ht="27.6" customHeight="1" x14ac:dyDescent="0.25">
      <c r="A43" s="18" t="s">
        <v>364</v>
      </c>
      <c r="B43" s="19" t="s">
        <v>167</v>
      </c>
      <c r="C43" s="19" t="s">
        <v>168</v>
      </c>
      <c r="D43" s="20">
        <v>16.68</v>
      </c>
      <c r="E43" s="19">
        <v>8.7200000000000006</v>
      </c>
      <c r="F43" s="19">
        <v>99.8</v>
      </c>
      <c r="G43" s="19">
        <v>518.28</v>
      </c>
    </row>
    <row r="44" spans="1:7" x14ac:dyDescent="0.25">
      <c r="A44" s="18" t="s">
        <v>365</v>
      </c>
      <c r="B44" s="23" t="s">
        <v>197</v>
      </c>
      <c r="C44" s="19" t="s">
        <v>45</v>
      </c>
      <c r="D44" s="20">
        <v>2</v>
      </c>
      <c r="E44" s="20">
        <v>0</v>
      </c>
      <c r="F44" s="20">
        <v>7</v>
      </c>
      <c r="G44" s="20">
        <v>32</v>
      </c>
    </row>
    <row r="45" spans="1:7" x14ac:dyDescent="0.25">
      <c r="A45" s="54" t="s">
        <v>28</v>
      </c>
      <c r="B45" s="54"/>
      <c r="C45" s="54"/>
      <c r="D45" s="22">
        <f>SUM(D43:D44)</f>
        <v>18.68</v>
      </c>
      <c r="E45" s="22">
        <f t="shared" ref="E45:G45" si="5">SUM(E43:E44)</f>
        <v>8.7200000000000006</v>
      </c>
      <c r="F45" s="22">
        <f t="shared" si="5"/>
        <v>106.8</v>
      </c>
      <c r="G45" s="22">
        <f t="shared" si="5"/>
        <v>550.28</v>
      </c>
    </row>
    <row r="47" spans="1:7" x14ac:dyDescent="0.25">
      <c r="A47" s="44" t="s">
        <v>64</v>
      </c>
      <c r="B47" s="44"/>
      <c r="C47" s="44"/>
      <c r="D47" s="44"/>
      <c r="E47" s="44"/>
      <c r="F47" s="44"/>
      <c r="G47" s="44"/>
    </row>
    <row r="48" spans="1:7" x14ac:dyDescent="0.25">
      <c r="A48" s="44" t="s">
        <v>65</v>
      </c>
      <c r="B48" s="44"/>
      <c r="C48" s="44"/>
      <c r="D48" s="44"/>
      <c r="E48" s="44"/>
      <c r="F48" s="44"/>
      <c r="G48" s="44"/>
    </row>
    <row r="49" spans="7:7" x14ac:dyDescent="0.25">
      <c r="G49" s="3">
        <v>14</v>
      </c>
    </row>
  </sheetData>
  <mergeCells count="40">
    <mergeCell ref="A45:C45"/>
    <mergeCell ref="A47:G47"/>
    <mergeCell ref="A48:G48"/>
    <mergeCell ref="A39:C39"/>
    <mergeCell ref="A41:A42"/>
    <mergeCell ref="B41:B42"/>
    <mergeCell ref="C41:C42"/>
    <mergeCell ref="D41:F41"/>
    <mergeCell ref="G41:G42"/>
    <mergeCell ref="G35:G36"/>
    <mergeCell ref="A25:C25"/>
    <mergeCell ref="A27:A28"/>
    <mergeCell ref="B27:B28"/>
    <mergeCell ref="C27:C28"/>
    <mergeCell ref="D27:F27"/>
    <mergeCell ref="G27:G28"/>
    <mergeCell ref="A33:C33"/>
    <mergeCell ref="A35:A36"/>
    <mergeCell ref="B35:B36"/>
    <mergeCell ref="C35:C36"/>
    <mergeCell ref="D35:F35"/>
    <mergeCell ref="G20:G21"/>
    <mergeCell ref="A9:C9"/>
    <mergeCell ref="A13:G13"/>
    <mergeCell ref="A14:A15"/>
    <mergeCell ref="B14:B15"/>
    <mergeCell ref="C14:C15"/>
    <mergeCell ref="D14:F14"/>
    <mergeCell ref="G14:G15"/>
    <mergeCell ref="A18:C18"/>
    <mergeCell ref="A20:A21"/>
    <mergeCell ref="B20:B21"/>
    <mergeCell ref="C20:C21"/>
    <mergeCell ref="D20:F20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94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18" workbookViewId="0">
      <selection sqref="A1:G54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290</v>
      </c>
    </row>
    <row r="2" spans="1:9" x14ac:dyDescent="0.25">
      <c r="A2" s="4" t="s">
        <v>155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366</v>
      </c>
      <c r="B6" s="9" t="s">
        <v>159</v>
      </c>
      <c r="C6" s="9" t="s">
        <v>367</v>
      </c>
      <c r="D6" s="10">
        <v>22.2</v>
      </c>
      <c r="E6" s="9">
        <v>26.26</v>
      </c>
      <c r="F6" s="9">
        <v>19.84</v>
      </c>
      <c r="G6" s="9">
        <v>393.88</v>
      </c>
    </row>
    <row r="7" spans="1:9" x14ac:dyDescent="0.25">
      <c r="A7" s="11" t="s">
        <v>40</v>
      </c>
      <c r="B7" s="12" t="s">
        <v>44</v>
      </c>
      <c r="C7" s="9" t="s">
        <v>207</v>
      </c>
      <c r="D7" s="10">
        <v>0.5</v>
      </c>
      <c r="E7" s="10">
        <v>0.1</v>
      </c>
      <c r="F7" s="9">
        <v>2.0499999999999998</v>
      </c>
      <c r="G7" s="9">
        <v>8.5</v>
      </c>
    </row>
    <row r="8" spans="1:9" x14ac:dyDescent="0.25">
      <c r="A8" s="8" t="s">
        <v>232</v>
      </c>
      <c r="B8" s="12" t="s">
        <v>34</v>
      </c>
      <c r="C8" s="9" t="s">
        <v>225</v>
      </c>
      <c r="D8" s="10">
        <v>2.96</v>
      </c>
      <c r="E8" s="10">
        <v>0.64</v>
      </c>
      <c r="F8" s="10">
        <v>17.059999999999999</v>
      </c>
      <c r="G8" s="10">
        <v>86.08</v>
      </c>
    </row>
    <row r="9" spans="1:9" x14ac:dyDescent="0.25">
      <c r="A9" s="43" t="s">
        <v>28</v>
      </c>
      <c r="B9" s="43"/>
      <c r="C9" s="43"/>
      <c r="D9" s="14">
        <f>SUM(D6:D8)</f>
        <v>25.66</v>
      </c>
      <c r="E9" s="14">
        <f t="shared" ref="E9:G9" si="0">SUM(E6:E8)</f>
        <v>27.000000000000004</v>
      </c>
      <c r="F9" s="14">
        <f t="shared" si="0"/>
        <v>38.950000000000003</v>
      </c>
      <c r="G9" s="14">
        <f t="shared" si="0"/>
        <v>488.46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1.15" customHeight="1" x14ac:dyDescent="0.25">
      <c r="A16" s="8" t="s">
        <v>368</v>
      </c>
      <c r="B16" s="9" t="s">
        <v>369</v>
      </c>
      <c r="C16" s="9" t="s">
        <v>199</v>
      </c>
      <c r="D16" s="10">
        <v>4.09</v>
      </c>
      <c r="E16" s="10">
        <v>3.34</v>
      </c>
      <c r="F16" s="10">
        <v>14.4</v>
      </c>
      <c r="G16" s="9">
        <v>97.03</v>
      </c>
    </row>
    <row r="17" spans="1:7" x14ac:dyDescent="0.25">
      <c r="A17" s="11" t="s">
        <v>232</v>
      </c>
      <c r="B17" s="9" t="s">
        <v>34</v>
      </c>
      <c r="C17" s="9" t="s">
        <v>36</v>
      </c>
      <c r="D17" s="10">
        <v>2.96</v>
      </c>
      <c r="E17" s="9">
        <v>0.64</v>
      </c>
      <c r="F17" s="9">
        <v>17.059999999999999</v>
      </c>
      <c r="G17" s="9">
        <v>86.08</v>
      </c>
    </row>
    <row r="18" spans="1:7" x14ac:dyDescent="0.25">
      <c r="A18" s="43" t="s">
        <v>28</v>
      </c>
      <c r="B18" s="43"/>
      <c r="C18" s="43"/>
      <c r="D18" s="14">
        <f>D16+D17</f>
        <v>7.05</v>
      </c>
      <c r="E18" s="14">
        <f t="shared" ref="E18:G18" si="1">E16+E17</f>
        <v>3.98</v>
      </c>
      <c r="F18" s="14">
        <f t="shared" si="1"/>
        <v>31.46</v>
      </c>
      <c r="G18" s="14">
        <f t="shared" si="1"/>
        <v>183.11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ht="30" x14ac:dyDescent="0.25">
      <c r="A22" s="8" t="s">
        <v>370</v>
      </c>
      <c r="B22" s="9" t="s">
        <v>371</v>
      </c>
      <c r="C22" s="9" t="s">
        <v>27</v>
      </c>
      <c r="D22" s="10">
        <v>23.23</v>
      </c>
      <c r="E22" s="9">
        <v>5.84</v>
      </c>
      <c r="F22" s="9">
        <v>11.16</v>
      </c>
      <c r="G22" s="9">
        <v>187.12</v>
      </c>
    </row>
    <row r="23" spans="1:7" x14ac:dyDescent="0.25">
      <c r="A23" s="8" t="s">
        <v>38</v>
      </c>
      <c r="B23" s="9" t="s">
        <v>42</v>
      </c>
      <c r="C23" s="9" t="s">
        <v>45</v>
      </c>
      <c r="D23" s="10">
        <v>6.13</v>
      </c>
      <c r="E23" s="9">
        <v>5.51</v>
      </c>
      <c r="F23" s="9">
        <v>33.549999999999997</v>
      </c>
      <c r="G23" s="9">
        <v>204.65</v>
      </c>
    </row>
    <row r="24" spans="1:7" x14ac:dyDescent="0.25">
      <c r="A24" s="21" t="s">
        <v>373</v>
      </c>
      <c r="B24" s="19" t="s">
        <v>372</v>
      </c>
      <c r="C24" s="19" t="s">
        <v>199</v>
      </c>
      <c r="D24" s="20">
        <v>4.08</v>
      </c>
      <c r="E24" s="19">
        <v>7.76</v>
      </c>
      <c r="F24" s="20">
        <v>19.7</v>
      </c>
      <c r="G24" s="19">
        <v>144.24</v>
      </c>
    </row>
    <row r="25" spans="1:7" x14ac:dyDescent="0.25">
      <c r="A25" s="43" t="s">
        <v>28</v>
      </c>
      <c r="B25" s="43"/>
      <c r="C25" s="43"/>
      <c r="D25" s="14">
        <f>SUM(D22:D24)</f>
        <v>33.44</v>
      </c>
      <c r="E25" s="14">
        <f t="shared" ref="E25:G25" si="2">SUM(E22:E24)</f>
        <v>19.11</v>
      </c>
      <c r="F25" s="14">
        <f t="shared" si="2"/>
        <v>64.41</v>
      </c>
      <c r="G25" s="14">
        <f t="shared" si="2"/>
        <v>536.01</v>
      </c>
    </row>
    <row r="27" spans="1:7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" x14ac:dyDescent="0.25">
      <c r="A29" s="18" t="s">
        <v>374</v>
      </c>
      <c r="B29" s="19" t="s">
        <v>170</v>
      </c>
      <c r="C29" s="19" t="s">
        <v>35</v>
      </c>
      <c r="D29" s="20">
        <v>29.25</v>
      </c>
      <c r="E29" s="20">
        <v>11.85</v>
      </c>
      <c r="F29" s="20">
        <v>8.1</v>
      </c>
      <c r="G29" s="19">
        <v>260.54000000000002</v>
      </c>
    </row>
    <row r="30" spans="1:7" x14ac:dyDescent="0.25">
      <c r="A30" s="18" t="s">
        <v>379</v>
      </c>
      <c r="B30" s="19" t="s">
        <v>61</v>
      </c>
      <c r="C30" s="19" t="s">
        <v>91</v>
      </c>
      <c r="D30" s="20">
        <v>2.04</v>
      </c>
      <c r="E30" s="20">
        <v>3.53</v>
      </c>
      <c r="F30" s="20">
        <v>21.71</v>
      </c>
      <c r="G30" s="19">
        <v>122.82</v>
      </c>
    </row>
    <row r="31" spans="1:7" ht="30" x14ac:dyDescent="0.25">
      <c r="A31" s="18" t="s">
        <v>375</v>
      </c>
      <c r="B31" s="19" t="s">
        <v>376</v>
      </c>
      <c r="C31" s="19" t="s">
        <v>35</v>
      </c>
      <c r="D31" s="20">
        <v>2.19</v>
      </c>
      <c r="E31" s="19">
        <v>7.86</v>
      </c>
      <c r="F31" s="19">
        <v>12.06</v>
      </c>
      <c r="G31" s="19">
        <v>114.85</v>
      </c>
    </row>
    <row r="32" spans="1:7" x14ac:dyDescent="0.25">
      <c r="A32" s="54" t="s">
        <v>28</v>
      </c>
      <c r="B32" s="54"/>
      <c r="C32" s="54"/>
      <c r="D32" s="22">
        <f>SUM(D29:D31)</f>
        <v>33.479999999999997</v>
      </c>
      <c r="E32" s="22">
        <f t="shared" ref="E32:G32" si="3">SUM(E29:E31)</f>
        <v>23.24</v>
      </c>
      <c r="F32" s="22">
        <f t="shared" si="3"/>
        <v>41.870000000000005</v>
      </c>
      <c r="G32" s="22">
        <f t="shared" si="3"/>
        <v>498.21000000000004</v>
      </c>
    </row>
    <row r="34" spans="1:7" x14ac:dyDescent="0.25">
      <c r="A34" s="51" t="s">
        <v>56</v>
      </c>
      <c r="B34" s="52" t="s">
        <v>12</v>
      </c>
      <c r="C34" s="51" t="s">
        <v>13</v>
      </c>
      <c r="D34" s="53" t="s">
        <v>14</v>
      </c>
      <c r="E34" s="53"/>
      <c r="F34" s="53"/>
      <c r="G34" s="50" t="s">
        <v>18</v>
      </c>
    </row>
    <row r="35" spans="1:7" x14ac:dyDescent="0.25">
      <c r="A35" s="51"/>
      <c r="B35" s="52"/>
      <c r="C35" s="51"/>
      <c r="D35" s="17" t="s">
        <v>15</v>
      </c>
      <c r="E35" s="17" t="s">
        <v>16</v>
      </c>
      <c r="F35" s="17" t="s">
        <v>17</v>
      </c>
      <c r="G35" s="50"/>
    </row>
    <row r="36" spans="1:7" x14ac:dyDescent="0.25">
      <c r="A36" s="31" t="s">
        <v>377</v>
      </c>
      <c r="B36" s="19" t="s">
        <v>378</v>
      </c>
      <c r="C36" s="24" t="s">
        <v>94</v>
      </c>
      <c r="D36" s="20">
        <v>20.61</v>
      </c>
      <c r="E36" s="20">
        <v>8.91</v>
      </c>
      <c r="F36" s="19">
        <v>69.150000000000006</v>
      </c>
      <c r="G36" s="19">
        <v>433.8</v>
      </c>
    </row>
    <row r="37" spans="1:7" x14ac:dyDescent="0.25">
      <c r="A37" s="18" t="s">
        <v>288</v>
      </c>
      <c r="B37" s="19" t="s">
        <v>177</v>
      </c>
      <c r="C37" s="19" t="s">
        <v>225</v>
      </c>
      <c r="D37" s="20">
        <v>0.96</v>
      </c>
      <c r="E37" s="20">
        <v>12</v>
      </c>
      <c r="F37" s="19">
        <v>1.24</v>
      </c>
      <c r="G37" s="20">
        <v>117.2</v>
      </c>
    </row>
    <row r="38" spans="1:7" x14ac:dyDescent="0.25">
      <c r="A38" s="54" t="s">
        <v>28</v>
      </c>
      <c r="B38" s="54"/>
      <c r="C38" s="54"/>
      <c r="D38" s="22">
        <f>SUM(D36:D37)</f>
        <v>21.57</v>
      </c>
      <c r="E38" s="22">
        <f t="shared" ref="E38:G38" si="4">SUM(E36:E37)</f>
        <v>20.91</v>
      </c>
      <c r="F38" s="22">
        <f t="shared" si="4"/>
        <v>70.39</v>
      </c>
      <c r="G38" s="22">
        <f t="shared" si="4"/>
        <v>551</v>
      </c>
    </row>
    <row r="40" spans="1:7" x14ac:dyDescent="0.25">
      <c r="A40" s="51" t="s">
        <v>67</v>
      </c>
      <c r="B40" s="52" t="s">
        <v>12</v>
      </c>
      <c r="C40" s="51" t="s">
        <v>13</v>
      </c>
      <c r="D40" s="53" t="s">
        <v>14</v>
      </c>
      <c r="E40" s="53"/>
      <c r="F40" s="53"/>
      <c r="G40" s="50" t="s">
        <v>18</v>
      </c>
    </row>
    <row r="41" spans="1:7" x14ac:dyDescent="0.25">
      <c r="A41" s="51"/>
      <c r="B41" s="52"/>
      <c r="C41" s="51"/>
      <c r="D41" s="17" t="s">
        <v>15</v>
      </c>
      <c r="E41" s="17" t="s">
        <v>16</v>
      </c>
      <c r="F41" s="17" t="s">
        <v>17</v>
      </c>
      <c r="G41" s="50"/>
    </row>
    <row r="42" spans="1:7" ht="30" x14ac:dyDescent="0.25">
      <c r="A42" s="18" t="s">
        <v>380</v>
      </c>
      <c r="B42" s="19" t="s">
        <v>381</v>
      </c>
      <c r="C42" s="19" t="s">
        <v>94</v>
      </c>
      <c r="D42" s="20">
        <v>20.399999999999999</v>
      </c>
      <c r="E42" s="19">
        <v>8.76</v>
      </c>
      <c r="F42" s="19">
        <v>71.489999999999995</v>
      </c>
      <c r="G42" s="19">
        <v>442.41</v>
      </c>
    </row>
    <row r="43" spans="1:7" ht="15.6" customHeight="1" x14ac:dyDescent="0.25">
      <c r="A43" s="18" t="s">
        <v>288</v>
      </c>
      <c r="B43" s="19" t="s">
        <v>177</v>
      </c>
      <c r="C43" s="19" t="s">
        <v>225</v>
      </c>
      <c r="D43" s="20">
        <v>0.96</v>
      </c>
      <c r="E43" s="20">
        <v>12</v>
      </c>
      <c r="F43" s="19">
        <v>1.24</v>
      </c>
      <c r="G43" s="19">
        <v>117.2</v>
      </c>
    </row>
    <row r="44" spans="1:7" ht="16.5" customHeight="1" x14ac:dyDescent="0.25">
      <c r="A44" s="54" t="s">
        <v>28</v>
      </c>
      <c r="B44" s="54"/>
      <c r="C44" s="54"/>
      <c r="D44" s="22">
        <f>SUM(D42:D43)</f>
        <v>21.36</v>
      </c>
      <c r="E44" s="22">
        <f t="shared" ref="E44:G44" si="5">SUM(E42:E43)</f>
        <v>20.759999999999998</v>
      </c>
      <c r="F44" s="22">
        <f t="shared" si="5"/>
        <v>72.72999999999999</v>
      </c>
      <c r="G44" s="22">
        <f t="shared" si="5"/>
        <v>559.61</v>
      </c>
    </row>
    <row r="45" spans="1:7" x14ac:dyDescent="0.25">
      <c r="A45" s="32"/>
      <c r="B45" s="32"/>
      <c r="C45" s="32"/>
      <c r="D45" s="33"/>
      <c r="E45" s="33"/>
      <c r="F45" s="33"/>
      <c r="G45" s="33"/>
    </row>
    <row r="46" spans="1:7" ht="15.75" customHeight="1" x14ac:dyDescent="0.25">
      <c r="A46" s="51" t="s">
        <v>152</v>
      </c>
      <c r="B46" s="52" t="s">
        <v>12</v>
      </c>
      <c r="C46" s="51" t="s">
        <v>13</v>
      </c>
      <c r="D46" s="53" t="s">
        <v>14</v>
      </c>
      <c r="E46" s="53"/>
      <c r="F46" s="53"/>
      <c r="G46" s="50" t="s">
        <v>18</v>
      </c>
    </row>
    <row r="47" spans="1:7" x14ac:dyDescent="0.25">
      <c r="A47" s="51"/>
      <c r="B47" s="52"/>
      <c r="C47" s="51"/>
      <c r="D47" s="17" t="s">
        <v>15</v>
      </c>
      <c r="E47" s="17" t="s">
        <v>16</v>
      </c>
      <c r="F47" s="17" t="s">
        <v>17</v>
      </c>
      <c r="G47" s="50"/>
    </row>
    <row r="48" spans="1:7" ht="30" x14ac:dyDescent="0.25">
      <c r="A48" s="18" t="s">
        <v>382</v>
      </c>
      <c r="B48" s="19" t="s">
        <v>383</v>
      </c>
      <c r="C48" s="19" t="s">
        <v>265</v>
      </c>
      <c r="D48" s="20">
        <v>16.71</v>
      </c>
      <c r="E48" s="19">
        <v>12.9</v>
      </c>
      <c r="F48" s="19">
        <v>64.23</v>
      </c>
      <c r="G48" s="19">
        <v>383.34</v>
      </c>
    </row>
    <row r="49" spans="1:7" x14ac:dyDescent="0.25">
      <c r="A49" s="18" t="s">
        <v>87</v>
      </c>
      <c r="B49" s="19" t="s">
        <v>89</v>
      </c>
      <c r="C49" s="19" t="s">
        <v>202</v>
      </c>
      <c r="D49" s="20">
        <v>2.14</v>
      </c>
      <c r="E49" s="19">
        <v>10.220000000000001</v>
      </c>
      <c r="F49" s="19">
        <v>8.7200000000000006</v>
      </c>
      <c r="G49" s="20">
        <v>140.1</v>
      </c>
    </row>
    <row r="50" spans="1:7" x14ac:dyDescent="0.25">
      <c r="A50" s="54" t="s">
        <v>28</v>
      </c>
      <c r="B50" s="54"/>
      <c r="C50" s="54"/>
      <c r="D50" s="22">
        <f>SUM(D48:D49)</f>
        <v>18.850000000000001</v>
      </c>
      <c r="E50" s="22">
        <f t="shared" ref="E50:G50" si="6">SUM(E48:E49)</f>
        <v>23.12</v>
      </c>
      <c r="F50" s="22">
        <f t="shared" si="6"/>
        <v>72.95</v>
      </c>
      <c r="G50" s="22">
        <f t="shared" si="6"/>
        <v>523.43999999999994</v>
      </c>
    </row>
    <row r="52" spans="1:7" x14ac:dyDescent="0.25">
      <c r="A52" s="44" t="s">
        <v>64</v>
      </c>
      <c r="B52" s="44"/>
      <c r="C52" s="44"/>
      <c r="D52" s="44"/>
      <c r="E52" s="44"/>
      <c r="F52" s="44"/>
      <c r="G52" s="44"/>
    </row>
    <row r="53" spans="1:7" x14ac:dyDescent="0.25">
      <c r="A53" s="44" t="s">
        <v>65</v>
      </c>
      <c r="B53" s="44"/>
      <c r="C53" s="44"/>
      <c r="D53" s="44"/>
      <c r="E53" s="44"/>
      <c r="F53" s="44"/>
      <c r="G53" s="44"/>
    </row>
    <row r="54" spans="1:7" x14ac:dyDescent="0.25">
      <c r="G54" s="3">
        <v>15</v>
      </c>
    </row>
  </sheetData>
  <mergeCells count="46">
    <mergeCell ref="A44:C44"/>
    <mergeCell ref="A52:G52"/>
    <mergeCell ref="A53:G53"/>
    <mergeCell ref="A38:C38"/>
    <mergeCell ref="A40:A41"/>
    <mergeCell ref="B40:B41"/>
    <mergeCell ref="C40:C41"/>
    <mergeCell ref="D40:F40"/>
    <mergeCell ref="G40:G41"/>
    <mergeCell ref="A46:A47"/>
    <mergeCell ref="B46:B47"/>
    <mergeCell ref="C46:C47"/>
    <mergeCell ref="D46:F46"/>
    <mergeCell ref="G46:G47"/>
    <mergeCell ref="A50:C50"/>
    <mergeCell ref="G34:G35"/>
    <mergeCell ref="A25:C25"/>
    <mergeCell ref="A27:A28"/>
    <mergeCell ref="B27:B28"/>
    <mergeCell ref="C27:C28"/>
    <mergeCell ref="D27:F27"/>
    <mergeCell ref="G27:G28"/>
    <mergeCell ref="A32:C32"/>
    <mergeCell ref="A34:A35"/>
    <mergeCell ref="B34:B35"/>
    <mergeCell ref="C34:C35"/>
    <mergeCell ref="D34:F34"/>
    <mergeCell ref="G20:G21"/>
    <mergeCell ref="A9:C9"/>
    <mergeCell ref="A13:G13"/>
    <mergeCell ref="A14:A15"/>
    <mergeCell ref="B14:B15"/>
    <mergeCell ref="C14:C15"/>
    <mergeCell ref="D14:F14"/>
    <mergeCell ref="G14:G15"/>
    <mergeCell ref="A18:C18"/>
    <mergeCell ref="A20:A21"/>
    <mergeCell ref="B20:B21"/>
    <mergeCell ref="C20:C21"/>
    <mergeCell ref="D20:F20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87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21" workbookViewId="0">
      <selection sqref="A1:G48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384</v>
      </c>
    </row>
    <row r="2" spans="1:9" x14ac:dyDescent="0.25">
      <c r="A2" s="4" t="s">
        <v>9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387</v>
      </c>
      <c r="B6" s="9" t="s">
        <v>388</v>
      </c>
      <c r="C6" s="9" t="s">
        <v>265</v>
      </c>
      <c r="D6" s="10">
        <v>11.76</v>
      </c>
      <c r="E6" s="9">
        <v>11.79</v>
      </c>
      <c r="F6" s="10">
        <v>48</v>
      </c>
      <c r="G6" s="10">
        <v>351</v>
      </c>
    </row>
    <row r="7" spans="1:9" x14ac:dyDescent="0.25">
      <c r="A7" s="11" t="s">
        <v>385</v>
      </c>
      <c r="B7" s="12" t="s">
        <v>386</v>
      </c>
      <c r="C7" s="9" t="s">
        <v>389</v>
      </c>
      <c r="D7" s="10">
        <v>0.11</v>
      </c>
      <c r="E7" s="9">
        <v>12.39</v>
      </c>
      <c r="F7" s="9">
        <v>0.12</v>
      </c>
      <c r="G7" s="10">
        <v>111.6</v>
      </c>
    </row>
    <row r="8" spans="1:9" x14ac:dyDescent="0.25">
      <c r="A8" s="8" t="s">
        <v>390</v>
      </c>
      <c r="B8" s="12"/>
      <c r="C8" s="9" t="s">
        <v>221</v>
      </c>
      <c r="D8" s="10">
        <v>6.8</v>
      </c>
      <c r="E8" s="10">
        <v>5</v>
      </c>
      <c r="F8" s="10">
        <v>9.8000000000000007</v>
      </c>
      <c r="G8" s="10">
        <v>112</v>
      </c>
    </row>
    <row r="9" spans="1:9" x14ac:dyDescent="0.25">
      <c r="A9" s="11"/>
      <c r="B9" s="12"/>
      <c r="C9" s="12"/>
      <c r="D9" s="13"/>
      <c r="E9" s="13"/>
      <c r="F9" s="13"/>
      <c r="G9" s="13"/>
    </row>
    <row r="10" spans="1:9" x14ac:dyDescent="0.25">
      <c r="A10" s="43" t="s">
        <v>28</v>
      </c>
      <c r="B10" s="43"/>
      <c r="C10" s="43"/>
      <c r="D10" s="14">
        <f>D6+D7+D8+D9</f>
        <v>18.669999999999998</v>
      </c>
      <c r="E10" s="14">
        <f t="shared" ref="E10:G10" si="0">E6+E7+E8+E9</f>
        <v>29.18</v>
      </c>
      <c r="F10" s="14">
        <f t="shared" si="0"/>
        <v>57.92</v>
      </c>
      <c r="G10" s="14">
        <f t="shared" si="0"/>
        <v>574.6</v>
      </c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15" t="s">
        <v>29</v>
      </c>
      <c r="B12" s="11"/>
      <c r="C12" s="9" t="s">
        <v>27</v>
      </c>
      <c r="D12" s="9">
        <v>1.52</v>
      </c>
      <c r="E12" s="9">
        <v>0.6</v>
      </c>
      <c r="F12" s="9">
        <v>27.88</v>
      </c>
      <c r="G12" s="9">
        <v>112</v>
      </c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49" t="s">
        <v>30</v>
      </c>
      <c r="B14" s="49"/>
      <c r="C14" s="49"/>
      <c r="D14" s="49"/>
      <c r="E14" s="49"/>
      <c r="F14" s="49"/>
      <c r="G14" s="49"/>
    </row>
    <row r="15" spans="1:9" ht="15.6" customHeight="1" x14ac:dyDescent="0.25">
      <c r="A15" s="45" t="s">
        <v>11</v>
      </c>
      <c r="B15" s="46" t="s">
        <v>12</v>
      </c>
      <c r="C15" s="45" t="s">
        <v>13</v>
      </c>
      <c r="D15" s="47" t="s">
        <v>14</v>
      </c>
      <c r="E15" s="47"/>
      <c r="F15" s="47"/>
      <c r="G15" s="48" t="s">
        <v>18</v>
      </c>
    </row>
    <row r="16" spans="1:9" x14ac:dyDescent="0.25">
      <c r="A16" s="45"/>
      <c r="B16" s="46"/>
      <c r="C16" s="45"/>
      <c r="D16" s="7" t="s">
        <v>15</v>
      </c>
      <c r="E16" s="7" t="s">
        <v>16</v>
      </c>
      <c r="F16" s="7" t="s">
        <v>17</v>
      </c>
      <c r="G16" s="48"/>
    </row>
    <row r="17" spans="1:7" ht="31.15" customHeight="1" x14ac:dyDescent="0.25">
      <c r="A17" s="8" t="s">
        <v>391</v>
      </c>
      <c r="B17" s="9" t="s">
        <v>392</v>
      </c>
      <c r="C17" s="9" t="s">
        <v>199</v>
      </c>
      <c r="D17" s="10">
        <v>2.69</v>
      </c>
      <c r="E17" s="10">
        <v>3.23</v>
      </c>
      <c r="F17" s="9">
        <v>13.64</v>
      </c>
      <c r="G17" s="9">
        <v>87.44</v>
      </c>
    </row>
    <row r="18" spans="1:7" x14ac:dyDescent="0.25">
      <c r="A18" s="11" t="s">
        <v>232</v>
      </c>
      <c r="B18" s="9" t="s">
        <v>34</v>
      </c>
      <c r="C18" s="9" t="s">
        <v>225</v>
      </c>
      <c r="D18" s="10">
        <v>2.96</v>
      </c>
      <c r="E18" s="9">
        <v>0.64</v>
      </c>
      <c r="F18" s="9">
        <v>17.059999999999999</v>
      </c>
      <c r="G18" s="9">
        <v>86.08</v>
      </c>
    </row>
    <row r="19" spans="1:7" x14ac:dyDescent="0.25">
      <c r="A19" s="43" t="s">
        <v>28</v>
      </c>
      <c r="B19" s="43"/>
      <c r="C19" s="43"/>
      <c r="D19" s="14">
        <f>D17+D18</f>
        <v>5.65</v>
      </c>
      <c r="E19" s="14">
        <f t="shared" ref="E19:G19" si="1">E17+E18</f>
        <v>3.87</v>
      </c>
      <c r="F19" s="14">
        <f t="shared" si="1"/>
        <v>30.7</v>
      </c>
      <c r="G19" s="14">
        <f t="shared" si="1"/>
        <v>173.51999999999998</v>
      </c>
    </row>
    <row r="21" spans="1:7" x14ac:dyDescent="0.25">
      <c r="A21" s="45" t="s">
        <v>54</v>
      </c>
      <c r="B21" s="46" t="s">
        <v>12</v>
      </c>
      <c r="C21" s="45" t="s">
        <v>13</v>
      </c>
      <c r="D21" s="47" t="s">
        <v>14</v>
      </c>
      <c r="E21" s="47"/>
      <c r="F21" s="47"/>
      <c r="G21" s="48" t="s">
        <v>18</v>
      </c>
    </row>
    <row r="22" spans="1:7" x14ac:dyDescent="0.25">
      <c r="A22" s="45"/>
      <c r="B22" s="46"/>
      <c r="C22" s="45"/>
      <c r="D22" s="7" t="s">
        <v>15</v>
      </c>
      <c r="E22" s="7" t="s">
        <v>16</v>
      </c>
      <c r="F22" s="7" t="s">
        <v>17</v>
      </c>
      <c r="G22" s="48"/>
    </row>
    <row r="23" spans="1:7" ht="30" x14ac:dyDescent="0.25">
      <c r="A23" s="8" t="s">
        <v>393</v>
      </c>
      <c r="B23" s="9" t="s">
        <v>394</v>
      </c>
      <c r="C23" s="9" t="s">
        <v>27</v>
      </c>
      <c r="D23" s="10">
        <v>24.89</v>
      </c>
      <c r="E23" s="9">
        <v>47.2</v>
      </c>
      <c r="F23" s="9">
        <v>10.029999999999999</v>
      </c>
      <c r="G23" s="9">
        <v>552.04999999999995</v>
      </c>
    </row>
    <row r="24" spans="1:7" x14ac:dyDescent="0.25">
      <c r="A24" s="21" t="s">
        <v>184</v>
      </c>
      <c r="B24" s="19" t="s">
        <v>187</v>
      </c>
      <c r="C24" s="19" t="s">
        <v>225</v>
      </c>
      <c r="D24" s="20">
        <v>0.86</v>
      </c>
      <c r="E24" s="19">
        <v>0.05</v>
      </c>
      <c r="F24" s="19">
        <v>7.65</v>
      </c>
      <c r="G24" s="19">
        <v>34.08</v>
      </c>
    </row>
    <row r="25" spans="1:7" x14ac:dyDescent="0.25">
      <c r="A25" s="43" t="s">
        <v>28</v>
      </c>
      <c r="B25" s="43"/>
      <c r="C25" s="43"/>
      <c r="D25" s="14">
        <f>D23+D24</f>
        <v>25.75</v>
      </c>
      <c r="E25" s="14">
        <f t="shared" ref="E25:G25" si="2">E23+E24</f>
        <v>47.25</v>
      </c>
      <c r="F25" s="14">
        <f t="shared" si="2"/>
        <v>17.68</v>
      </c>
      <c r="G25" s="14">
        <f t="shared" si="2"/>
        <v>586.13</v>
      </c>
    </row>
    <row r="27" spans="1:7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" ht="30" x14ac:dyDescent="0.25">
      <c r="A29" s="18" t="s">
        <v>395</v>
      </c>
      <c r="B29" s="19" t="s">
        <v>396</v>
      </c>
      <c r="C29" s="19" t="s">
        <v>35</v>
      </c>
      <c r="D29" s="20">
        <v>21.68</v>
      </c>
      <c r="E29" s="20">
        <v>18.41</v>
      </c>
      <c r="F29" s="19">
        <v>26.31</v>
      </c>
      <c r="G29" s="19">
        <v>348.68</v>
      </c>
    </row>
    <row r="30" spans="1:7" x14ac:dyDescent="0.25">
      <c r="A30" s="21" t="s">
        <v>397</v>
      </c>
      <c r="B30" s="19" t="s">
        <v>398</v>
      </c>
      <c r="C30" s="19" t="s">
        <v>45</v>
      </c>
      <c r="D30" s="20">
        <v>2.11</v>
      </c>
      <c r="E30" s="19">
        <v>3.79</v>
      </c>
      <c r="F30" s="20">
        <v>13.4</v>
      </c>
      <c r="G30" s="19">
        <v>94.49</v>
      </c>
    </row>
    <row r="31" spans="1:7" ht="30" x14ac:dyDescent="0.25">
      <c r="A31" s="18" t="s">
        <v>399</v>
      </c>
      <c r="B31" s="19" t="s">
        <v>289</v>
      </c>
      <c r="C31" s="19" t="s">
        <v>35</v>
      </c>
      <c r="D31" s="20">
        <v>2.52</v>
      </c>
      <c r="E31" s="19">
        <v>7.86</v>
      </c>
      <c r="F31" s="20">
        <v>10.14</v>
      </c>
      <c r="G31" s="19">
        <v>110.73</v>
      </c>
    </row>
    <row r="32" spans="1:7" x14ac:dyDescent="0.25">
      <c r="A32" s="54" t="s">
        <v>28</v>
      </c>
      <c r="B32" s="54"/>
      <c r="C32" s="54"/>
      <c r="D32" s="22">
        <f>SUM(D29:D31)</f>
        <v>26.31</v>
      </c>
      <c r="E32" s="22">
        <f t="shared" ref="E32:G32" si="3">SUM(E29:E31)</f>
        <v>30.06</v>
      </c>
      <c r="F32" s="22">
        <f t="shared" si="3"/>
        <v>49.85</v>
      </c>
      <c r="G32" s="22">
        <f t="shared" si="3"/>
        <v>553.9</v>
      </c>
    </row>
    <row r="34" spans="1:7" x14ac:dyDescent="0.25">
      <c r="A34" s="51" t="s">
        <v>56</v>
      </c>
      <c r="B34" s="52" t="s">
        <v>12</v>
      </c>
      <c r="C34" s="51" t="s">
        <v>13</v>
      </c>
      <c r="D34" s="53" t="s">
        <v>14</v>
      </c>
      <c r="E34" s="53"/>
      <c r="F34" s="53"/>
      <c r="G34" s="50" t="s">
        <v>18</v>
      </c>
    </row>
    <row r="35" spans="1:7" x14ac:dyDescent="0.25">
      <c r="A35" s="51"/>
      <c r="B35" s="52"/>
      <c r="C35" s="51"/>
      <c r="D35" s="17" t="s">
        <v>15</v>
      </c>
      <c r="E35" s="17" t="s">
        <v>16</v>
      </c>
      <c r="F35" s="17" t="s">
        <v>17</v>
      </c>
      <c r="G35" s="50"/>
    </row>
    <row r="36" spans="1:7" x14ac:dyDescent="0.25">
      <c r="A36" s="18" t="s">
        <v>400</v>
      </c>
      <c r="B36" s="19" t="s">
        <v>191</v>
      </c>
      <c r="C36" s="24" t="s">
        <v>401</v>
      </c>
      <c r="D36" s="20">
        <v>27.6</v>
      </c>
      <c r="E36" s="20">
        <v>15.39</v>
      </c>
      <c r="F36" s="19">
        <v>46.74</v>
      </c>
      <c r="G36" s="20">
        <v>437.3</v>
      </c>
    </row>
    <row r="37" spans="1:7" x14ac:dyDescent="0.25">
      <c r="A37" s="18" t="s">
        <v>402</v>
      </c>
      <c r="B37" s="19" t="s">
        <v>177</v>
      </c>
      <c r="C37" s="19" t="s">
        <v>225</v>
      </c>
      <c r="D37" s="20">
        <v>0.96</v>
      </c>
      <c r="E37" s="20">
        <v>12</v>
      </c>
      <c r="F37" s="19">
        <v>1.24</v>
      </c>
      <c r="G37" s="20">
        <v>117.2</v>
      </c>
    </row>
    <row r="38" spans="1:7" x14ac:dyDescent="0.25">
      <c r="A38" s="54" t="s">
        <v>28</v>
      </c>
      <c r="B38" s="54"/>
      <c r="C38" s="54"/>
      <c r="D38" s="22">
        <f>SUM(D36:D37)</f>
        <v>28.560000000000002</v>
      </c>
      <c r="E38" s="22">
        <f t="shared" ref="E38:G38" si="4">SUM(E36:E37)</f>
        <v>27.39</v>
      </c>
      <c r="F38" s="22">
        <f t="shared" si="4"/>
        <v>47.980000000000004</v>
      </c>
      <c r="G38" s="22">
        <f t="shared" si="4"/>
        <v>554.5</v>
      </c>
    </row>
    <row r="40" spans="1:7" x14ac:dyDescent="0.25">
      <c r="A40" s="51" t="s">
        <v>67</v>
      </c>
      <c r="B40" s="52" t="s">
        <v>12</v>
      </c>
      <c r="C40" s="51" t="s">
        <v>13</v>
      </c>
      <c r="D40" s="53" t="s">
        <v>14</v>
      </c>
      <c r="E40" s="53"/>
      <c r="F40" s="53"/>
      <c r="G40" s="50" t="s">
        <v>18</v>
      </c>
    </row>
    <row r="41" spans="1:7" x14ac:dyDescent="0.25">
      <c r="A41" s="51"/>
      <c r="B41" s="52"/>
      <c r="C41" s="51"/>
      <c r="D41" s="17" t="s">
        <v>15</v>
      </c>
      <c r="E41" s="17" t="s">
        <v>16</v>
      </c>
      <c r="F41" s="17" t="s">
        <v>17</v>
      </c>
      <c r="G41" s="50"/>
    </row>
    <row r="42" spans="1:7" ht="30" x14ac:dyDescent="0.25">
      <c r="A42" s="18" t="s">
        <v>261</v>
      </c>
      <c r="B42" s="19" t="s">
        <v>403</v>
      </c>
      <c r="C42" s="19" t="s">
        <v>326</v>
      </c>
      <c r="D42" s="20">
        <v>9.56</v>
      </c>
      <c r="E42" s="19">
        <v>9.4499999999999993</v>
      </c>
      <c r="F42" s="19">
        <v>59.4</v>
      </c>
      <c r="G42" s="19">
        <v>329.35</v>
      </c>
    </row>
    <row r="43" spans="1:7" ht="15.6" customHeight="1" x14ac:dyDescent="0.25">
      <c r="A43" s="18" t="s">
        <v>87</v>
      </c>
      <c r="B43" s="19" t="s">
        <v>89</v>
      </c>
      <c r="C43" s="19" t="s">
        <v>199</v>
      </c>
      <c r="D43" s="20">
        <v>3.21</v>
      </c>
      <c r="E43" s="19">
        <v>15.33</v>
      </c>
      <c r="F43" s="19">
        <v>13.08</v>
      </c>
      <c r="G43" s="19">
        <v>210.15</v>
      </c>
    </row>
    <row r="44" spans="1:7" x14ac:dyDescent="0.25">
      <c r="A44" s="54" t="s">
        <v>28</v>
      </c>
      <c r="B44" s="54"/>
      <c r="C44" s="54"/>
      <c r="D44" s="22">
        <f>SUM(D42:D43)</f>
        <v>12.77</v>
      </c>
      <c r="E44" s="22">
        <f t="shared" ref="E44:G44" si="5">SUM(E42:E43)</f>
        <v>24.78</v>
      </c>
      <c r="F44" s="22">
        <f t="shared" si="5"/>
        <v>72.48</v>
      </c>
      <c r="G44" s="22">
        <f t="shared" si="5"/>
        <v>539.5</v>
      </c>
    </row>
    <row r="46" spans="1:7" x14ac:dyDescent="0.25">
      <c r="A46" s="44" t="s">
        <v>64</v>
      </c>
      <c r="B46" s="44"/>
      <c r="C46" s="44"/>
      <c r="D46" s="44"/>
      <c r="E46" s="44"/>
      <c r="F46" s="44"/>
      <c r="G46" s="44"/>
    </row>
    <row r="47" spans="1:7" x14ac:dyDescent="0.25">
      <c r="A47" s="44" t="s">
        <v>65</v>
      </c>
      <c r="B47" s="44"/>
      <c r="C47" s="44"/>
      <c r="D47" s="44"/>
      <c r="E47" s="44"/>
      <c r="F47" s="44"/>
      <c r="G47" s="44"/>
    </row>
    <row r="48" spans="1:7" x14ac:dyDescent="0.25">
      <c r="G48" s="3">
        <v>16</v>
      </c>
    </row>
  </sheetData>
  <mergeCells count="40">
    <mergeCell ref="A44:C44"/>
    <mergeCell ref="A46:G46"/>
    <mergeCell ref="A47:G47"/>
    <mergeCell ref="A38:C38"/>
    <mergeCell ref="A40:A41"/>
    <mergeCell ref="B40:B41"/>
    <mergeCell ref="C40:C41"/>
    <mergeCell ref="D40:F40"/>
    <mergeCell ref="G40:G41"/>
    <mergeCell ref="G34:G35"/>
    <mergeCell ref="A25:C25"/>
    <mergeCell ref="A27:A28"/>
    <mergeCell ref="B27:B28"/>
    <mergeCell ref="C27:C28"/>
    <mergeCell ref="D27:F27"/>
    <mergeCell ref="G27:G28"/>
    <mergeCell ref="A32:C32"/>
    <mergeCell ref="A34:A35"/>
    <mergeCell ref="B34:B35"/>
    <mergeCell ref="C34:C35"/>
    <mergeCell ref="D34:F34"/>
    <mergeCell ref="G21:G22"/>
    <mergeCell ref="A10:C10"/>
    <mergeCell ref="A14:G14"/>
    <mergeCell ref="A15:A16"/>
    <mergeCell ref="B15:B16"/>
    <mergeCell ref="C15:C16"/>
    <mergeCell ref="D15:F15"/>
    <mergeCell ref="G15:G16"/>
    <mergeCell ref="A19:C19"/>
    <mergeCell ref="A21:A22"/>
    <mergeCell ref="B21:B22"/>
    <mergeCell ref="C21:C22"/>
    <mergeCell ref="D21:F21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98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20" workbookViewId="0">
      <selection sqref="A1:G48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384</v>
      </c>
    </row>
    <row r="2" spans="1:9" x14ac:dyDescent="0.25">
      <c r="A2" s="4" t="s">
        <v>66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ht="30" x14ac:dyDescent="0.25">
      <c r="A6" s="8" t="s">
        <v>303</v>
      </c>
      <c r="B6" s="9" t="s">
        <v>196</v>
      </c>
      <c r="C6" s="9" t="s">
        <v>94</v>
      </c>
      <c r="D6" s="10">
        <v>13.98</v>
      </c>
      <c r="E6" s="9">
        <v>17.46</v>
      </c>
      <c r="F6" s="9">
        <v>52.23</v>
      </c>
      <c r="G6" s="9">
        <v>407.88</v>
      </c>
    </row>
    <row r="7" spans="1:9" x14ac:dyDescent="0.25">
      <c r="A7" s="11" t="s">
        <v>87</v>
      </c>
      <c r="B7" s="12" t="s">
        <v>89</v>
      </c>
      <c r="C7" s="9" t="s">
        <v>53</v>
      </c>
      <c r="D7" s="10">
        <v>1.07</v>
      </c>
      <c r="E7" s="9">
        <v>5.1100000000000003</v>
      </c>
      <c r="F7" s="9">
        <v>4.3600000000000003</v>
      </c>
      <c r="G7" s="9">
        <v>70.05</v>
      </c>
    </row>
    <row r="8" spans="1:9" x14ac:dyDescent="0.25">
      <c r="A8" s="8" t="s">
        <v>404</v>
      </c>
      <c r="B8" s="12" t="s">
        <v>26</v>
      </c>
      <c r="C8" s="9" t="s">
        <v>199</v>
      </c>
      <c r="D8" s="10">
        <v>0.02</v>
      </c>
      <c r="E8" s="10">
        <v>0</v>
      </c>
      <c r="F8" s="10">
        <v>6.13</v>
      </c>
      <c r="G8" s="10">
        <v>24.3</v>
      </c>
    </row>
    <row r="9" spans="1:9" x14ac:dyDescent="0.25">
      <c r="A9" s="43" t="s">
        <v>28</v>
      </c>
      <c r="B9" s="43"/>
      <c r="C9" s="43"/>
      <c r="D9" s="14">
        <f>SUM(D6:D8)</f>
        <v>15.07</v>
      </c>
      <c r="E9" s="14">
        <f t="shared" ref="E9:G9" si="0">SUM(E6:E8)</f>
        <v>22.57</v>
      </c>
      <c r="F9" s="14">
        <f t="shared" si="0"/>
        <v>62.72</v>
      </c>
      <c r="G9" s="14">
        <f t="shared" si="0"/>
        <v>502.23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1.15" customHeight="1" x14ac:dyDescent="0.25">
      <c r="A16" s="8" t="s">
        <v>405</v>
      </c>
      <c r="B16" s="9" t="s">
        <v>406</v>
      </c>
      <c r="C16" s="9" t="s">
        <v>199</v>
      </c>
      <c r="D16" s="10">
        <v>6.04</v>
      </c>
      <c r="E16" s="10">
        <v>3.48</v>
      </c>
      <c r="F16" s="9">
        <v>8.42</v>
      </c>
      <c r="G16" s="9">
        <v>92.32</v>
      </c>
    </row>
    <row r="17" spans="1:7" x14ac:dyDescent="0.25">
      <c r="A17" s="11" t="s">
        <v>232</v>
      </c>
      <c r="B17" s="9" t="s">
        <v>34</v>
      </c>
      <c r="C17" s="9" t="s">
        <v>225</v>
      </c>
      <c r="D17" s="10">
        <v>2.96</v>
      </c>
      <c r="E17" s="9">
        <v>0.64</v>
      </c>
      <c r="F17" s="9">
        <v>17.059999999999999</v>
      </c>
      <c r="G17" s="9">
        <v>86.08</v>
      </c>
    </row>
    <row r="18" spans="1:7" x14ac:dyDescent="0.25">
      <c r="A18" s="43" t="s">
        <v>28</v>
      </c>
      <c r="B18" s="43"/>
      <c r="C18" s="43"/>
      <c r="D18" s="14">
        <f>D16+D17</f>
        <v>9</v>
      </c>
      <c r="E18" s="14">
        <f t="shared" ref="E18:G18" si="1">E16+E17</f>
        <v>4.12</v>
      </c>
      <c r="F18" s="14">
        <f t="shared" si="1"/>
        <v>25.479999999999997</v>
      </c>
      <c r="G18" s="14">
        <f t="shared" si="1"/>
        <v>178.39999999999998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ht="30" x14ac:dyDescent="0.25">
      <c r="A22" s="8" t="s">
        <v>254</v>
      </c>
      <c r="B22" s="9" t="s">
        <v>255</v>
      </c>
      <c r="C22" s="9" t="s">
        <v>199</v>
      </c>
      <c r="D22" s="10">
        <v>37.01</v>
      </c>
      <c r="E22" s="9">
        <v>15.39</v>
      </c>
      <c r="F22" s="9">
        <v>9.51</v>
      </c>
      <c r="G22" s="9">
        <v>342.72</v>
      </c>
    </row>
    <row r="23" spans="1:7" x14ac:dyDescent="0.25">
      <c r="A23" s="21" t="s">
        <v>120</v>
      </c>
      <c r="B23" s="19" t="s">
        <v>407</v>
      </c>
      <c r="C23" s="19" t="s">
        <v>91</v>
      </c>
      <c r="D23" s="20">
        <v>1.67</v>
      </c>
      <c r="E23" s="19">
        <v>2.88</v>
      </c>
      <c r="F23" s="19">
        <v>11.48</v>
      </c>
      <c r="G23" s="19">
        <v>76.61</v>
      </c>
    </row>
    <row r="24" spans="1:7" ht="30" x14ac:dyDescent="0.25">
      <c r="A24" s="18" t="s">
        <v>408</v>
      </c>
      <c r="B24" s="19" t="s">
        <v>409</v>
      </c>
      <c r="C24" s="19" t="s">
        <v>35</v>
      </c>
      <c r="D24" s="20">
        <v>1.35</v>
      </c>
      <c r="E24" s="19">
        <v>14.33</v>
      </c>
      <c r="F24" s="19">
        <v>5.49</v>
      </c>
      <c r="G24" s="19">
        <v>148.31</v>
      </c>
    </row>
    <row r="25" spans="1:7" x14ac:dyDescent="0.25">
      <c r="A25" s="43" t="s">
        <v>28</v>
      </c>
      <c r="B25" s="43"/>
      <c r="C25" s="43"/>
      <c r="D25" s="14">
        <f>SUM(D22:D24)</f>
        <v>40.03</v>
      </c>
      <c r="E25" s="14">
        <f t="shared" ref="E25:G25" si="2">SUM(E22:E24)</f>
        <v>32.6</v>
      </c>
      <c r="F25" s="14">
        <f t="shared" si="2"/>
        <v>26.480000000000004</v>
      </c>
      <c r="G25" s="14">
        <f t="shared" si="2"/>
        <v>567.6400000000001</v>
      </c>
    </row>
    <row r="27" spans="1:7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" x14ac:dyDescent="0.25">
      <c r="A29" s="8" t="s">
        <v>237</v>
      </c>
      <c r="B29" s="9" t="s">
        <v>172</v>
      </c>
      <c r="C29" s="9" t="s">
        <v>21</v>
      </c>
      <c r="D29" s="10">
        <v>34.33</v>
      </c>
      <c r="E29" s="10">
        <v>16.850000000000001</v>
      </c>
      <c r="F29" s="9">
        <v>55.88</v>
      </c>
      <c r="G29" s="9">
        <v>504.73</v>
      </c>
    </row>
    <row r="30" spans="1:7" x14ac:dyDescent="0.25">
      <c r="A30" s="11" t="s">
        <v>175</v>
      </c>
      <c r="B30" s="9" t="s">
        <v>177</v>
      </c>
      <c r="C30" s="9" t="s">
        <v>53</v>
      </c>
      <c r="D30" s="10">
        <v>1.7</v>
      </c>
      <c r="E30" s="10">
        <v>5</v>
      </c>
      <c r="F30" s="10">
        <v>2.1</v>
      </c>
      <c r="G30" s="10">
        <v>60</v>
      </c>
    </row>
    <row r="31" spans="1:7" x14ac:dyDescent="0.25">
      <c r="A31" s="54" t="s">
        <v>28</v>
      </c>
      <c r="B31" s="54"/>
      <c r="C31" s="54"/>
      <c r="D31" s="22">
        <f>D29+D30</f>
        <v>36.03</v>
      </c>
      <c r="E31" s="22">
        <f t="shared" ref="E31:G31" si="3">E29+E30</f>
        <v>21.85</v>
      </c>
      <c r="F31" s="22">
        <f t="shared" si="3"/>
        <v>57.980000000000004</v>
      </c>
      <c r="G31" s="22">
        <f t="shared" si="3"/>
        <v>564.73</v>
      </c>
    </row>
    <row r="33" spans="1:7" x14ac:dyDescent="0.25">
      <c r="A33" s="51" t="s">
        <v>56</v>
      </c>
      <c r="B33" s="52" t="s">
        <v>12</v>
      </c>
      <c r="C33" s="51" t="s">
        <v>13</v>
      </c>
      <c r="D33" s="53" t="s">
        <v>14</v>
      </c>
      <c r="E33" s="53"/>
      <c r="F33" s="53"/>
      <c r="G33" s="50" t="s">
        <v>18</v>
      </c>
    </row>
    <row r="34" spans="1:7" x14ac:dyDescent="0.25">
      <c r="A34" s="51"/>
      <c r="B34" s="52"/>
      <c r="C34" s="51"/>
      <c r="D34" s="17" t="s">
        <v>15</v>
      </c>
      <c r="E34" s="17" t="s">
        <v>16</v>
      </c>
      <c r="F34" s="17" t="s">
        <v>17</v>
      </c>
      <c r="G34" s="50"/>
    </row>
    <row r="35" spans="1:7" ht="30" x14ac:dyDescent="0.25">
      <c r="A35" s="18" t="s">
        <v>410</v>
      </c>
      <c r="B35" s="19" t="s">
        <v>359</v>
      </c>
      <c r="C35" s="24" t="s">
        <v>360</v>
      </c>
      <c r="D35" s="20">
        <v>51</v>
      </c>
      <c r="E35" s="20">
        <v>13.32</v>
      </c>
      <c r="F35" s="19">
        <v>10.32</v>
      </c>
      <c r="G35" s="19">
        <v>358.28</v>
      </c>
    </row>
    <row r="36" spans="1:7" x14ac:dyDescent="0.25">
      <c r="A36" s="18" t="s">
        <v>38</v>
      </c>
      <c r="B36" s="19" t="s">
        <v>42</v>
      </c>
      <c r="C36" s="19" t="s">
        <v>207</v>
      </c>
      <c r="D36" s="20">
        <v>3.06</v>
      </c>
      <c r="E36" s="20">
        <v>2.75</v>
      </c>
      <c r="F36" s="19">
        <v>16.77</v>
      </c>
      <c r="G36" s="19">
        <v>102.33</v>
      </c>
    </row>
    <row r="37" spans="1:7" ht="30" x14ac:dyDescent="0.25">
      <c r="A37" s="18" t="s">
        <v>411</v>
      </c>
      <c r="B37" s="19" t="s">
        <v>139</v>
      </c>
      <c r="C37" s="19" t="s">
        <v>35</v>
      </c>
      <c r="D37" s="20">
        <v>2.04</v>
      </c>
      <c r="E37" s="19">
        <v>7.79</v>
      </c>
      <c r="F37" s="19">
        <v>9.2899999999999991</v>
      </c>
      <c r="G37" s="19">
        <v>103.46</v>
      </c>
    </row>
    <row r="38" spans="1:7" x14ac:dyDescent="0.25">
      <c r="A38" s="54" t="s">
        <v>28</v>
      </c>
      <c r="B38" s="54"/>
      <c r="C38" s="54"/>
      <c r="D38" s="22">
        <f>D35+D36+D37</f>
        <v>56.1</v>
      </c>
      <c r="E38" s="22">
        <f t="shared" ref="E38:G38" si="4">E35+E36+E37</f>
        <v>23.86</v>
      </c>
      <c r="F38" s="22">
        <f t="shared" si="4"/>
        <v>36.379999999999995</v>
      </c>
      <c r="G38" s="22">
        <f t="shared" si="4"/>
        <v>564.06999999999994</v>
      </c>
    </row>
    <row r="40" spans="1:7" x14ac:dyDescent="0.25">
      <c r="A40" s="51" t="s">
        <v>67</v>
      </c>
      <c r="B40" s="52" t="s">
        <v>12</v>
      </c>
      <c r="C40" s="51" t="s">
        <v>13</v>
      </c>
      <c r="D40" s="53" t="s">
        <v>14</v>
      </c>
      <c r="E40" s="53"/>
      <c r="F40" s="53"/>
      <c r="G40" s="50" t="s">
        <v>18</v>
      </c>
    </row>
    <row r="41" spans="1:7" x14ac:dyDescent="0.25">
      <c r="A41" s="51"/>
      <c r="B41" s="52"/>
      <c r="C41" s="51"/>
      <c r="D41" s="17" t="s">
        <v>15</v>
      </c>
      <c r="E41" s="17" t="s">
        <v>16</v>
      </c>
      <c r="F41" s="17" t="s">
        <v>17</v>
      </c>
      <c r="G41" s="50"/>
    </row>
    <row r="42" spans="1:7" ht="30" x14ac:dyDescent="0.25">
      <c r="A42" s="8" t="s">
        <v>303</v>
      </c>
      <c r="B42" s="9" t="s">
        <v>196</v>
      </c>
      <c r="C42" s="9" t="s">
        <v>94</v>
      </c>
      <c r="D42" s="10">
        <v>13.98</v>
      </c>
      <c r="E42" s="9">
        <v>17.46</v>
      </c>
      <c r="F42" s="9">
        <v>52.23</v>
      </c>
      <c r="G42" s="9">
        <v>407.88</v>
      </c>
    </row>
    <row r="43" spans="1:7" ht="15.6" customHeight="1" x14ac:dyDescent="0.25">
      <c r="A43" s="11" t="s">
        <v>87</v>
      </c>
      <c r="B43" s="12" t="s">
        <v>89</v>
      </c>
      <c r="C43" s="9" t="s">
        <v>45</v>
      </c>
      <c r="D43" s="10">
        <v>2.14</v>
      </c>
      <c r="E43" s="9">
        <v>10.220000000000001</v>
      </c>
      <c r="F43" s="9">
        <v>8.7200000000000006</v>
      </c>
      <c r="G43" s="9">
        <v>140.1</v>
      </c>
    </row>
    <row r="44" spans="1:7" x14ac:dyDescent="0.25">
      <c r="A44" s="54" t="s">
        <v>28</v>
      </c>
      <c r="B44" s="54"/>
      <c r="C44" s="54"/>
      <c r="D44" s="22">
        <f>SUM(D42:D43)</f>
        <v>16.12</v>
      </c>
      <c r="E44" s="22">
        <f t="shared" ref="E44:G44" si="5">SUM(E42:E43)</f>
        <v>27.68</v>
      </c>
      <c r="F44" s="22">
        <f t="shared" si="5"/>
        <v>60.949999999999996</v>
      </c>
      <c r="G44" s="22">
        <f t="shared" si="5"/>
        <v>547.98</v>
      </c>
    </row>
    <row r="46" spans="1:7" x14ac:dyDescent="0.25">
      <c r="A46" s="44" t="s">
        <v>64</v>
      </c>
      <c r="B46" s="44"/>
      <c r="C46" s="44"/>
      <c r="D46" s="44"/>
      <c r="E46" s="44"/>
      <c r="F46" s="44"/>
      <c r="G46" s="44"/>
    </row>
    <row r="47" spans="1:7" x14ac:dyDescent="0.25">
      <c r="A47" s="44" t="s">
        <v>65</v>
      </c>
      <c r="B47" s="44"/>
      <c r="C47" s="44"/>
      <c r="D47" s="44"/>
      <c r="E47" s="44"/>
      <c r="F47" s="44"/>
      <c r="G47" s="44"/>
    </row>
    <row r="48" spans="1:7" x14ac:dyDescent="0.25">
      <c r="G48" s="3">
        <v>17</v>
      </c>
    </row>
  </sheetData>
  <mergeCells count="40">
    <mergeCell ref="A44:C44"/>
    <mergeCell ref="A46:G46"/>
    <mergeCell ref="A47:G47"/>
    <mergeCell ref="A38:C38"/>
    <mergeCell ref="A40:A41"/>
    <mergeCell ref="B40:B41"/>
    <mergeCell ref="C40:C41"/>
    <mergeCell ref="D40:F40"/>
    <mergeCell ref="G40:G41"/>
    <mergeCell ref="G33:G34"/>
    <mergeCell ref="A25:C25"/>
    <mergeCell ref="A27:A28"/>
    <mergeCell ref="B27:B28"/>
    <mergeCell ref="C27:C28"/>
    <mergeCell ref="D27:F27"/>
    <mergeCell ref="G27:G28"/>
    <mergeCell ref="A31:C31"/>
    <mergeCell ref="A33:A34"/>
    <mergeCell ref="B33:B34"/>
    <mergeCell ref="C33:C34"/>
    <mergeCell ref="D33:F33"/>
    <mergeCell ref="G20:G21"/>
    <mergeCell ref="A9:C9"/>
    <mergeCell ref="A13:G13"/>
    <mergeCell ref="A14:A15"/>
    <mergeCell ref="B14:B15"/>
    <mergeCell ref="C14:C15"/>
    <mergeCell ref="D14:F14"/>
    <mergeCell ref="G14:G15"/>
    <mergeCell ref="A18:C18"/>
    <mergeCell ref="A20:A21"/>
    <mergeCell ref="B20:B21"/>
    <mergeCell ref="C20:C21"/>
    <mergeCell ref="D20:F20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9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20" workbookViewId="0">
      <selection sqref="A1:G49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384</v>
      </c>
    </row>
    <row r="2" spans="1:9" x14ac:dyDescent="0.25">
      <c r="A2" s="4" t="s">
        <v>95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412</v>
      </c>
      <c r="B6" s="9" t="s">
        <v>214</v>
      </c>
      <c r="C6" s="9" t="s">
        <v>221</v>
      </c>
      <c r="D6" s="10">
        <v>19.88</v>
      </c>
      <c r="E6" s="9">
        <v>26.04</v>
      </c>
      <c r="F6" s="9">
        <v>12.1</v>
      </c>
      <c r="G6" s="9">
        <v>361.72</v>
      </c>
    </row>
    <row r="7" spans="1:9" x14ac:dyDescent="0.25">
      <c r="A7" s="11" t="s">
        <v>40</v>
      </c>
      <c r="B7" s="12" t="s">
        <v>44</v>
      </c>
      <c r="C7" s="9" t="s">
        <v>207</v>
      </c>
      <c r="D7" s="10">
        <v>0.5</v>
      </c>
      <c r="E7" s="10">
        <v>0.1</v>
      </c>
      <c r="F7" s="9">
        <v>2.0499999999999998</v>
      </c>
      <c r="G7" s="10">
        <v>8.5</v>
      </c>
    </row>
    <row r="8" spans="1:9" x14ac:dyDescent="0.25">
      <c r="A8" s="8" t="s">
        <v>232</v>
      </c>
      <c r="B8" s="12" t="s">
        <v>34</v>
      </c>
      <c r="C8" s="9" t="s">
        <v>413</v>
      </c>
      <c r="D8" s="10">
        <v>5.92</v>
      </c>
      <c r="E8" s="10">
        <v>1.28</v>
      </c>
      <c r="F8" s="10">
        <v>34.119999999999997</v>
      </c>
      <c r="G8" s="10">
        <v>172.16</v>
      </c>
    </row>
    <row r="9" spans="1:9" x14ac:dyDescent="0.25">
      <c r="A9" s="11" t="s">
        <v>428</v>
      </c>
      <c r="B9" s="12" t="s">
        <v>26</v>
      </c>
      <c r="C9" s="12" t="s">
        <v>297</v>
      </c>
      <c r="D9" s="13">
        <v>0</v>
      </c>
      <c r="E9" s="13">
        <v>0</v>
      </c>
      <c r="F9" s="13">
        <v>0</v>
      </c>
      <c r="G9" s="13">
        <v>0</v>
      </c>
    </row>
    <row r="10" spans="1:9" x14ac:dyDescent="0.25">
      <c r="A10" s="43" t="s">
        <v>28</v>
      </c>
      <c r="B10" s="43"/>
      <c r="C10" s="43"/>
      <c r="D10" s="14">
        <f>D6+D7+D8+D9</f>
        <v>26.299999999999997</v>
      </c>
      <c r="E10" s="14">
        <f t="shared" ref="E10:G10" si="0">E6+E7+E8+E9</f>
        <v>27.42</v>
      </c>
      <c r="F10" s="14">
        <f t="shared" si="0"/>
        <v>48.269999999999996</v>
      </c>
      <c r="G10" s="14">
        <f t="shared" si="0"/>
        <v>542.38</v>
      </c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15" t="s">
        <v>29</v>
      </c>
      <c r="B12" s="11"/>
      <c r="C12" s="9" t="s">
        <v>27</v>
      </c>
      <c r="D12" s="9">
        <v>1.52</v>
      </c>
      <c r="E12" s="9">
        <v>0.6</v>
      </c>
      <c r="F12" s="9">
        <v>27.88</v>
      </c>
      <c r="G12" s="9">
        <v>112</v>
      </c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49" t="s">
        <v>30</v>
      </c>
      <c r="B14" s="49"/>
      <c r="C14" s="49"/>
      <c r="D14" s="49"/>
      <c r="E14" s="49"/>
      <c r="F14" s="49"/>
      <c r="G14" s="49"/>
    </row>
    <row r="15" spans="1:9" ht="15.6" customHeight="1" x14ac:dyDescent="0.25">
      <c r="A15" s="45" t="s">
        <v>11</v>
      </c>
      <c r="B15" s="46" t="s">
        <v>12</v>
      </c>
      <c r="C15" s="45" t="s">
        <v>13</v>
      </c>
      <c r="D15" s="47" t="s">
        <v>14</v>
      </c>
      <c r="E15" s="47"/>
      <c r="F15" s="47"/>
      <c r="G15" s="48" t="s">
        <v>18</v>
      </c>
    </row>
    <row r="16" spans="1:9" x14ac:dyDescent="0.25">
      <c r="A16" s="45"/>
      <c r="B16" s="46"/>
      <c r="C16" s="45"/>
      <c r="D16" s="7" t="s">
        <v>15</v>
      </c>
      <c r="E16" s="7" t="s">
        <v>16</v>
      </c>
      <c r="F16" s="7" t="s">
        <v>17</v>
      </c>
      <c r="G16" s="48"/>
    </row>
    <row r="17" spans="1:7" ht="18" customHeight="1" x14ac:dyDescent="0.25">
      <c r="A17" s="8" t="s">
        <v>414</v>
      </c>
      <c r="B17" s="9" t="s">
        <v>415</v>
      </c>
      <c r="C17" s="9" t="s">
        <v>199</v>
      </c>
      <c r="D17" s="10">
        <v>1.56</v>
      </c>
      <c r="E17" s="10">
        <v>3.31</v>
      </c>
      <c r="F17" s="9">
        <v>11.43</v>
      </c>
      <c r="G17" s="9">
        <v>76.91</v>
      </c>
    </row>
    <row r="18" spans="1:7" x14ac:dyDescent="0.25">
      <c r="A18" s="11" t="s">
        <v>416</v>
      </c>
      <c r="B18" s="9" t="s">
        <v>34</v>
      </c>
      <c r="C18" s="9" t="s">
        <v>36</v>
      </c>
      <c r="D18" s="10">
        <v>2.96</v>
      </c>
      <c r="E18" s="9">
        <v>0.64</v>
      </c>
      <c r="F18" s="9">
        <v>17.059999999999999</v>
      </c>
      <c r="G18" s="9">
        <v>86.08</v>
      </c>
    </row>
    <row r="19" spans="1:7" x14ac:dyDescent="0.25">
      <c r="A19" s="43" t="s">
        <v>28</v>
      </c>
      <c r="B19" s="43"/>
      <c r="C19" s="43"/>
      <c r="D19" s="14">
        <f>D17+D18</f>
        <v>4.5199999999999996</v>
      </c>
      <c r="E19" s="14">
        <f t="shared" ref="E19:G19" si="1">E17+E18</f>
        <v>3.95</v>
      </c>
      <c r="F19" s="14">
        <f t="shared" si="1"/>
        <v>28.49</v>
      </c>
      <c r="G19" s="14">
        <f t="shared" si="1"/>
        <v>162.99</v>
      </c>
    </row>
    <row r="21" spans="1:7" x14ac:dyDescent="0.25">
      <c r="A21" s="45" t="s">
        <v>54</v>
      </c>
      <c r="B21" s="46" t="s">
        <v>12</v>
      </c>
      <c r="C21" s="45" t="s">
        <v>13</v>
      </c>
      <c r="D21" s="47" t="s">
        <v>14</v>
      </c>
      <c r="E21" s="47"/>
      <c r="F21" s="47"/>
      <c r="G21" s="48" t="s">
        <v>18</v>
      </c>
    </row>
    <row r="22" spans="1:7" x14ac:dyDescent="0.25">
      <c r="A22" s="45"/>
      <c r="B22" s="46"/>
      <c r="C22" s="45"/>
      <c r="D22" s="7" t="s">
        <v>15</v>
      </c>
      <c r="E22" s="7" t="s">
        <v>16</v>
      </c>
      <c r="F22" s="7" t="s">
        <v>17</v>
      </c>
      <c r="G22" s="48"/>
    </row>
    <row r="23" spans="1:7" ht="30" x14ac:dyDescent="0.25">
      <c r="A23" s="8" t="s">
        <v>238</v>
      </c>
      <c r="B23" s="9" t="s">
        <v>239</v>
      </c>
      <c r="C23" s="9" t="s">
        <v>417</v>
      </c>
      <c r="D23" s="10">
        <v>41.91</v>
      </c>
      <c r="E23" s="9">
        <v>24.97</v>
      </c>
      <c r="F23" s="9">
        <v>22.73</v>
      </c>
      <c r="G23" s="9">
        <v>465.42</v>
      </c>
    </row>
    <row r="24" spans="1:7" x14ac:dyDescent="0.25">
      <c r="A24" s="21" t="s">
        <v>418</v>
      </c>
      <c r="B24" s="19" t="s">
        <v>419</v>
      </c>
      <c r="C24" s="19" t="s">
        <v>202</v>
      </c>
      <c r="D24" s="20">
        <v>1.06</v>
      </c>
      <c r="E24" s="19">
        <v>9.5399999999999991</v>
      </c>
      <c r="F24" s="19">
        <v>8.9600000000000009</v>
      </c>
      <c r="G24" s="19">
        <v>115.84</v>
      </c>
    </row>
    <row r="25" spans="1:7" x14ac:dyDescent="0.25">
      <c r="A25" s="43" t="s">
        <v>28</v>
      </c>
      <c r="B25" s="43"/>
      <c r="C25" s="43"/>
      <c r="D25" s="14">
        <f>D23+D24</f>
        <v>42.97</v>
      </c>
      <c r="E25" s="14">
        <f t="shared" ref="E25:G25" si="2">E23+E24</f>
        <v>34.51</v>
      </c>
      <c r="F25" s="14">
        <f t="shared" si="2"/>
        <v>31.69</v>
      </c>
      <c r="G25" s="14">
        <f t="shared" si="2"/>
        <v>581.26</v>
      </c>
    </row>
    <row r="27" spans="1:7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" x14ac:dyDescent="0.25">
      <c r="A29" s="18" t="s">
        <v>421</v>
      </c>
      <c r="B29" s="19" t="s">
        <v>422</v>
      </c>
      <c r="C29" s="19" t="s">
        <v>45</v>
      </c>
      <c r="D29" s="20">
        <v>26.88</v>
      </c>
      <c r="E29" s="20">
        <v>18.21</v>
      </c>
      <c r="F29" s="19">
        <v>8.5500000000000007</v>
      </c>
      <c r="G29" s="19">
        <v>305.67</v>
      </c>
    </row>
    <row r="30" spans="1:7" x14ac:dyDescent="0.25">
      <c r="A30" s="21" t="s">
        <v>420</v>
      </c>
      <c r="B30" s="19" t="s">
        <v>61</v>
      </c>
      <c r="C30" s="19" t="s">
        <v>220</v>
      </c>
      <c r="D30" s="20">
        <v>2.04</v>
      </c>
      <c r="E30" s="19">
        <v>3.53</v>
      </c>
      <c r="F30" s="19">
        <v>21.71</v>
      </c>
      <c r="G30" s="19">
        <v>122.82</v>
      </c>
    </row>
    <row r="31" spans="1:7" ht="30" x14ac:dyDescent="0.25">
      <c r="A31" s="18" t="s">
        <v>243</v>
      </c>
      <c r="B31" s="19" t="s">
        <v>244</v>
      </c>
      <c r="C31" s="19" t="s">
        <v>45</v>
      </c>
      <c r="D31" s="20">
        <v>1.08</v>
      </c>
      <c r="E31" s="20">
        <v>9.6999999999999993</v>
      </c>
      <c r="F31" s="19">
        <v>10.050000000000001</v>
      </c>
      <c r="G31" s="19">
        <v>127.27</v>
      </c>
    </row>
    <row r="32" spans="1:7" x14ac:dyDescent="0.25">
      <c r="A32" s="54" t="s">
        <v>28</v>
      </c>
      <c r="B32" s="54"/>
      <c r="C32" s="54"/>
      <c r="D32" s="22">
        <f>SUM(D29:D31)</f>
        <v>30</v>
      </c>
      <c r="E32" s="22">
        <f t="shared" ref="E32:G32" si="3">SUM(E29:E31)</f>
        <v>31.44</v>
      </c>
      <c r="F32" s="22">
        <f t="shared" si="3"/>
        <v>40.31</v>
      </c>
      <c r="G32" s="22">
        <f t="shared" si="3"/>
        <v>555.76</v>
      </c>
    </row>
    <row r="34" spans="1:7" x14ac:dyDescent="0.25">
      <c r="A34" s="51" t="s">
        <v>56</v>
      </c>
      <c r="B34" s="52" t="s">
        <v>12</v>
      </c>
      <c r="C34" s="51" t="s">
        <v>13</v>
      </c>
      <c r="D34" s="53" t="s">
        <v>14</v>
      </c>
      <c r="E34" s="53"/>
      <c r="F34" s="53"/>
      <c r="G34" s="50" t="s">
        <v>18</v>
      </c>
    </row>
    <row r="35" spans="1:7" x14ac:dyDescent="0.25">
      <c r="A35" s="51"/>
      <c r="B35" s="52"/>
      <c r="C35" s="51"/>
      <c r="D35" s="17" t="s">
        <v>15</v>
      </c>
      <c r="E35" s="17" t="s">
        <v>16</v>
      </c>
      <c r="F35" s="17" t="s">
        <v>17</v>
      </c>
      <c r="G35" s="50"/>
    </row>
    <row r="36" spans="1:7" x14ac:dyDescent="0.25">
      <c r="A36" s="18" t="s">
        <v>423</v>
      </c>
      <c r="B36" s="19" t="s">
        <v>215</v>
      </c>
      <c r="C36" s="24" t="s">
        <v>94</v>
      </c>
      <c r="D36" s="20">
        <v>33.299999999999997</v>
      </c>
      <c r="E36" s="20">
        <v>9.84</v>
      </c>
      <c r="F36" s="20">
        <v>66.3</v>
      </c>
      <c r="G36" s="19">
        <v>474.6</v>
      </c>
    </row>
    <row r="37" spans="1:7" x14ac:dyDescent="0.25">
      <c r="A37" s="18" t="s">
        <v>175</v>
      </c>
      <c r="B37" s="19" t="s">
        <v>177</v>
      </c>
      <c r="C37" s="19" t="s">
        <v>424</v>
      </c>
      <c r="D37" s="20">
        <v>1.63</v>
      </c>
      <c r="E37" s="20">
        <v>4.8</v>
      </c>
      <c r="F37" s="19">
        <v>2.52</v>
      </c>
      <c r="G37" s="20">
        <v>72</v>
      </c>
    </row>
    <row r="38" spans="1:7" x14ac:dyDescent="0.25">
      <c r="A38" s="54" t="s">
        <v>28</v>
      </c>
      <c r="B38" s="54"/>
      <c r="C38" s="54"/>
      <c r="D38" s="22">
        <f>SUM(D36:D37)</f>
        <v>34.93</v>
      </c>
      <c r="E38" s="22">
        <f t="shared" ref="E38:G38" si="4">SUM(E36:E37)</f>
        <v>14.64</v>
      </c>
      <c r="F38" s="22">
        <f t="shared" si="4"/>
        <v>68.819999999999993</v>
      </c>
      <c r="G38" s="22">
        <f t="shared" si="4"/>
        <v>546.6</v>
      </c>
    </row>
    <row r="40" spans="1:7" x14ac:dyDescent="0.25">
      <c r="A40" s="51" t="s">
        <v>67</v>
      </c>
      <c r="B40" s="52" t="s">
        <v>12</v>
      </c>
      <c r="C40" s="51" t="s">
        <v>13</v>
      </c>
      <c r="D40" s="53" t="s">
        <v>14</v>
      </c>
      <c r="E40" s="53"/>
      <c r="F40" s="53"/>
      <c r="G40" s="50" t="s">
        <v>18</v>
      </c>
    </row>
    <row r="41" spans="1:7" x14ac:dyDescent="0.25">
      <c r="A41" s="51"/>
      <c r="B41" s="52"/>
      <c r="C41" s="51"/>
      <c r="D41" s="17" t="s">
        <v>15</v>
      </c>
      <c r="E41" s="17" t="s">
        <v>16</v>
      </c>
      <c r="F41" s="17" t="s">
        <v>17</v>
      </c>
      <c r="G41" s="50"/>
    </row>
    <row r="42" spans="1:7" ht="30" x14ac:dyDescent="0.25">
      <c r="A42" s="18" t="s">
        <v>241</v>
      </c>
      <c r="B42" s="19" t="s">
        <v>242</v>
      </c>
      <c r="C42" s="19" t="s">
        <v>265</v>
      </c>
      <c r="D42" s="20">
        <v>5.4</v>
      </c>
      <c r="E42" s="19">
        <v>5.07</v>
      </c>
      <c r="F42" s="19">
        <v>38.49</v>
      </c>
      <c r="G42" s="20">
        <v>199.8</v>
      </c>
    </row>
    <row r="43" spans="1:7" ht="15.6" customHeight="1" x14ac:dyDescent="0.25">
      <c r="A43" s="18" t="s">
        <v>87</v>
      </c>
      <c r="B43" s="19" t="s">
        <v>89</v>
      </c>
      <c r="C43" s="19" t="s">
        <v>45</v>
      </c>
      <c r="D43" s="20">
        <v>2.14</v>
      </c>
      <c r="E43" s="19">
        <v>10.220000000000001</v>
      </c>
      <c r="F43" s="19">
        <v>8.7200000000000006</v>
      </c>
      <c r="G43" s="20">
        <v>140.1</v>
      </c>
    </row>
    <row r="44" spans="1:7" ht="27.6" customHeight="1" x14ac:dyDescent="0.25">
      <c r="A44" s="18" t="s">
        <v>243</v>
      </c>
      <c r="B44" s="19" t="s">
        <v>244</v>
      </c>
      <c r="C44" s="19" t="s">
        <v>199</v>
      </c>
      <c r="D44" s="20">
        <v>1.62</v>
      </c>
      <c r="E44" s="19">
        <v>14.55</v>
      </c>
      <c r="F44" s="19">
        <v>15.08</v>
      </c>
      <c r="G44" s="19">
        <v>190.91</v>
      </c>
    </row>
    <row r="45" spans="1:7" x14ac:dyDescent="0.25">
      <c r="A45" s="54" t="s">
        <v>28</v>
      </c>
      <c r="B45" s="54"/>
      <c r="C45" s="54"/>
      <c r="D45" s="22">
        <f>SUM(D42:D44)</f>
        <v>9.16</v>
      </c>
      <c r="E45" s="22">
        <f t="shared" ref="E45:G45" si="5">SUM(E42:E44)</f>
        <v>29.840000000000003</v>
      </c>
      <c r="F45" s="22">
        <f t="shared" si="5"/>
        <v>62.29</v>
      </c>
      <c r="G45" s="22">
        <f t="shared" si="5"/>
        <v>530.80999999999995</v>
      </c>
    </row>
    <row r="47" spans="1:7" x14ac:dyDescent="0.25">
      <c r="A47" s="44" t="s">
        <v>64</v>
      </c>
      <c r="B47" s="44"/>
      <c r="C47" s="44"/>
      <c r="D47" s="44"/>
      <c r="E47" s="44"/>
      <c r="F47" s="44"/>
      <c r="G47" s="44"/>
    </row>
    <row r="48" spans="1:7" x14ac:dyDescent="0.25">
      <c r="A48" s="44" t="s">
        <v>65</v>
      </c>
      <c r="B48" s="44"/>
      <c r="C48" s="44"/>
      <c r="D48" s="44"/>
      <c r="E48" s="44"/>
      <c r="F48" s="44"/>
      <c r="G48" s="44"/>
    </row>
    <row r="49" spans="7:7" x14ac:dyDescent="0.25">
      <c r="G49" s="3">
        <v>18</v>
      </c>
    </row>
  </sheetData>
  <mergeCells count="40">
    <mergeCell ref="A45:C45"/>
    <mergeCell ref="A47:G47"/>
    <mergeCell ref="A48:G48"/>
    <mergeCell ref="A38:C38"/>
    <mergeCell ref="A40:A41"/>
    <mergeCell ref="B40:B41"/>
    <mergeCell ref="C40:C41"/>
    <mergeCell ref="D40:F40"/>
    <mergeCell ref="G40:G41"/>
    <mergeCell ref="G34:G35"/>
    <mergeCell ref="A25:C25"/>
    <mergeCell ref="A27:A28"/>
    <mergeCell ref="B27:B28"/>
    <mergeCell ref="C27:C28"/>
    <mergeCell ref="D27:F27"/>
    <mergeCell ref="G27:G28"/>
    <mergeCell ref="A32:C32"/>
    <mergeCell ref="A34:A35"/>
    <mergeCell ref="B34:B35"/>
    <mergeCell ref="C34:C35"/>
    <mergeCell ref="D34:F34"/>
    <mergeCell ref="G21:G22"/>
    <mergeCell ref="A10:C10"/>
    <mergeCell ref="A14:G14"/>
    <mergeCell ref="A15:A16"/>
    <mergeCell ref="B15:B16"/>
    <mergeCell ref="C15:C16"/>
    <mergeCell ref="D15:F15"/>
    <mergeCell ref="G15:G16"/>
    <mergeCell ref="A19:C19"/>
    <mergeCell ref="A21:A22"/>
    <mergeCell ref="B21:B22"/>
    <mergeCell ref="C21:C22"/>
    <mergeCell ref="D21:F21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24" zoomScaleNormal="100" workbookViewId="0">
      <selection sqref="A1:G49"/>
    </sheetView>
  </sheetViews>
  <sheetFormatPr defaultColWidth="8.85546875" defaultRowHeight="15.75" x14ac:dyDescent="0.25"/>
  <cols>
    <col min="1" max="1" width="33.57031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8</v>
      </c>
    </row>
    <row r="2" spans="1:9" x14ac:dyDescent="0.25">
      <c r="A2" s="4" t="s">
        <v>9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ht="30" x14ac:dyDescent="0.25">
      <c r="A6" s="8" t="s">
        <v>19</v>
      </c>
      <c r="B6" s="9" t="s">
        <v>20</v>
      </c>
      <c r="C6" s="9" t="s">
        <v>21</v>
      </c>
      <c r="D6" s="10">
        <v>12.3</v>
      </c>
      <c r="E6" s="9">
        <v>12.28</v>
      </c>
      <c r="F6" s="9">
        <v>43.93</v>
      </c>
      <c r="G6" s="9">
        <v>324.25</v>
      </c>
    </row>
    <row r="7" spans="1:9" x14ac:dyDescent="0.25">
      <c r="A7" s="11" t="s">
        <v>22</v>
      </c>
      <c r="B7" s="12" t="s">
        <v>23</v>
      </c>
      <c r="C7" s="9" t="s">
        <v>24</v>
      </c>
      <c r="D7" s="10">
        <v>3.12</v>
      </c>
      <c r="E7" s="9">
        <v>0.78</v>
      </c>
      <c r="F7" s="9">
        <v>39.4</v>
      </c>
      <c r="G7" s="9">
        <v>170</v>
      </c>
    </row>
    <row r="8" spans="1:9" x14ac:dyDescent="0.25">
      <c r="A8" s="11" t="s">
        <v>25</v>
      </c>
      <c r="B8" s="12" t="s">
        <v>26</v>
      </c>
      <c r="C8" s="12" t="s">
        <v>27</v>
      </c>
      <c r="D8" s="13">
        <v>0</v>
      </c>
      <c r="E8" s="13">
        <v>0</v>
      </c>
      <c r="F8" s="13">
        <v>0</v>
      </c>
      <c r="G8" s="13">
        <v>0</v>
      </c>
    </row>
    <row r="9" spans="1:9" x14ac:dyDescent="0.25">
      <c r="A9" s="43" t="s">
        <v>28</v>
      </c>
      <c r="B9" s="43"/>
      <c r="C9" s="43"/>
      <c r="D9" s="14">
        <f>D6+D7+D8</f>
        <v>15.420000000000002</v>
      </c>
      <c r="E9" s="14">
        <f t="shared" ref="E9:G9" si="0">E6+E7+E8</f>
        <v>13.059999999999999</v>
      </c>
      <c r="F9" s="14">
        <f t="shared" si="0"/>
        <v>83.33</v>
      </c>
      <c r="G9" s="14">
        <f t="shared" si="0"/>
        <v>494.25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0" x14ac:dyDescent="0.25">
      <c r="A16" s="8" t="s">
        <v>31</v>
      </c>
      <c r="B16" s="9" t="s">
        <v>33</v>
      </c>
      <c r="C16" s="9" t="s">
        <v>35</v>
      </c>
      <c r="D16" s="10">
        <v>1.68</v>
      </c>
      <c r="E16" s="10">
        <v>3.2</v>
      </c>
      <c r="F16" s="9">
        <v>11.52</v>
      </c>
      <c r="G16" s="9">
        <v>78.45</v>
      </c>
    </row>
    <row r="17" spans="1:7" x14ac:dyDescent="0.25">
      <c r="A17" s="11" t="s">
        <v>32</v>
      </c>
      <c r="B17" s="9" t="s">
        <v>34</v>
      </c>
      <c r="C17" s="9" t="s">
        <v>36</v>
      </c>
      <c r="D17" s="10">
        <v>2.96</v>
      </c>
      <c r="E17" s="9">
        <v>0.64</v>
      </c>
      <c r="F17" s="9">
        <v>17.059999999999999</v>
      </c>
      <c r="G17" s="9">
        <v>86.08</v>
      </c>
    </row>
    <row r="18" spans="1:7" x14ac:dyDescent="0.25">
      <c r="A18" s="43" t="s">
        <v>28</v>
      </c>
      <c r="B18" s="43"/>
      <c r="C18" s="43"/>
      <c r="D18" s="14">
        <f>D16+D17</f>
        <v>4.6399999999999997</v>
      </c>
      <c r="E18" s="14">
        <f t="shared" ref="E18:G18" si="1">E16+E17</f>
        <v>3.8400000000000003</v>
      </c>
      <c r="F18" s="14">
        <f t="shared" si="1"/>
        <v>28.58</v>
      </c>
      <c r="G18" s="14">
        <f t="shared" si="1"/>
        <v>164.53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ht="30" x14ac:dyDescent="0.25">
      <c r="A22" s="8" t="s">
        <v>37</v>
      </c>
      <c r="B22" s="9" t="s">
        <v>41</v>
      </c>
      <c r="C22" s="9" t="s">
        <v>46</v>
      </c>
      <c r="D22" s="10">
        <v>29.81</v>
      </c>
      <c r="E22" s="9">
        <v>22.61</v>
      </c>
      <c r="F22" s="9">
        <v>10.09</v>
      </c>
      <c r="G22" s="9">
        <v>357.69</v>
      </c>
    </row>
    <row r="23" spans="1:7" x14ac:dyDescent="0.25">
      <c r="A23" s="11" t="s">
        <v>38</v>
      </c>
      <c r="B23" s="12" t="s">
        <v>42</v>
      </c>
      <c r="C23" s="9" t="s">
        <v>45</v>
      </c>
      <c r="D23" s="10">
        <v>6.14</v>
      </c>
      <c r="E23" s="9">
        <v>5.52</v>
      </c>
      <c r="F23" s="9">
        <v>33.56</v>
      </c>
      <c r="G23" s="9">
        <v>204.66</v>
      </c>
    </row>
    <row r="24" spans="1:7" ht="30" x14ac:dyDescent="0.25">
      <c r="A24" s="8" t="s">
        <v>39</v>
      </c>
      <c r="B24" s="12" t="s">
        <v>43</v>
      </c>
      <c r="C24" s="9" t="s">
        <v>45</v>
      </c>
      <c r="D24" s="10">
        <v>0.8</v>
      </c>
      <c r="E24" s="9">
        <v>0.2</v>
      </c>
      <c r="F24" s="9">
        <v>2.2999999999999998</v>
      </c>
      <c r="G24" s="9">
        <v>11</v>
      </c>
    </row>
    <row r="25" spans="1:7" x14ac:dyDescent="0.25">
      <c r="A25" s="11" t="s">
        <v>40</v>
      </c>
      <c r="B25" s="12" t="s">
        <v>44</v>
      </c>
      <c r="C25" s="9" t="s">
        <v>45</v>
      </c>
      <c r="D25" s="10">
        <v>1</v>
      </c>
      <c r="E25" s="9">
        <v>0.2</v>
      </c>
      <c r="F25" s="9">
        <v>4.0999999999999996</v>
      </c>
      <c r="G25" s="9">
        <v>17</v>
      </c>
    </row>
    <row r="26" spans="1:7" x14ac:dyDescent="0.25">
      <c r="A26" s="43" t="s">
        <v>28</v>
      </c>
      <c r="B26" s="43"/>
      <c r="C26" s="43"/>
      <c r="D26" s="14">
        <f>D22+D23+D24+D25</f>
        <v>37.749999999999993</v>
      </c>
      <c r="E26" s="14">
        <f t="shared" ref="E26:G26" si="2">E22+E23+E24+E25</f>
        <v>28.529999999999998</v>
      </c>
      <c r="F26" s="14">
        <f t="shared" si="2"/>
        <v>50.050000000000004</v>
      </c>
      <c r="G26" s="14">
        <f t="shared" si="2"/>
        <v>590.35</v>
      </c>
    </row>
    <row r="28" spans="1:7" x14ac:dyDescent="0.25">
      <c r="A28" s="45" t="s">
        <v>55</v>
      </c>
      <c r="B28" s="46" t="s">
        <v>12</v>
      </c>
      <c r="C28" s="45" t="s">
        <v>13</v>
      </c>
      <c r="D28" s="47" t="s">
        <v>14</v>
      </c>
      <c r="E28" s="47"/>
      <c r="F28" s="47"/>
      <c r="G28" s="48" t="s">
        <v>18</v>
      </c>
    </row>
    <row r="29" spans="1:7" x14ac:dyDescent="0.25">
      <c r="A29" s="45"/>
      <c r="B29" s="46"/>
      <c r="C29" s="45"/>
      <c r="D29" s="7" t="s">
        <v>15</v>
      </c>
      <c r="E29" s="7" t="s">
        <v>16</v>
      </c>
      <c r="F29" s="7" t="s">
        <v>17</v>
      </c>
      <c r="G29" s="48"/>
    </row>
    <row r="30" spans="1:7" x14ac:dyDescent="0.25">
      <c r="A30" s="8" t="s">
        <v>237</v>
      </c>
      <c r="B30" s="9" t="s">
        <v>172</v>
      </c>
      <c r="C30" s="9" t="s">
        <v>21</v>
      </c>
      <c r="D30" s="10">
        <v>34.33</v>
      </c>
      <c r="E30" s="10">
        <v>16.850000000000001</v>
      </c>
      <c r="F30" s="9">
        <v>55.88</v>
      </c>
      <c r="G30" s="9">
        <v>504.73</v>
      </c>
    </row>
    <row r="31" spans="1:7" x14ac:dyDescent="0.25">
      <c r="A31" s="11" t="s">
        <v>175</v>
      </c>
      <c r="B31" s="9" t="s">
        <v>177</v>
      </c>
      <c r="C31" s="9" t="s">
        <v>53</v>
      </c>
      <c r="D31" s="10">
        <v>1.7</v>
      </c>
      <c r="E31" s="10">
        <v>5</v>
      </c>
      <c r="F31" s="10">
        <v>2.1</v>
      </c>
      <c r="G31" s="10">
        <v>60</v>
      </c>
    </row>
    <row r="32" spans="1:7" x14ac:dyDescent="0.25">
      <c r="A32" s="43" t="s">
        <v>28</v>
      </c>
      <c r="B32" s="43"/>
      <c r="C32" s="43"/>
      <c r="D32" s="14">
        <f>D30+D31</f>
        <v>36.03</v>
      </c>
      <c r="E32" s="14">
        <f t="shared" ref="E32" si="3">E30+E31</f>
        <v>21.85</v>
      </c>
      <c r="F32" s="14">
        <f t="shared" ref="F32" si="4">F30+F31</f>
        <v>57.980000000000004</v>
      </c>
      <c r="G32" s="14">
        <f t="shared" ref="G32" si="5">G30+G31</f>
        <v>564.73</v>
      </c>
    </row>
    <row r="34" spans="1:7" x14ac:dyDescent="0.25">
      <c r="A34" s="45" t="s">
        <v>56</v>
      </c>
      <c r="B34" s="46" t="s">
        <v>12</v>
      </c>
      <c r="C34" s="45" t="s">
        <v>13</v>
      </c>
      <c r="D34" s="47" t="s">
        <v>14</v>
      </c>
      <c r="E34" s="47"/>
      <c r="F34" s="47"/>
      <c r="G34" s="48" t="s">
        <v>18</v>
      </c>
    </row>
    <row r="35" spans="1:7" x14ac:dyDescent="0.25">
      <c r="A35" s="45"/>
      <c r="B35" s="46"/>
      <c r="C35" s="45"/>
      <c r="D35" s="7" t="s">
        <v>15</v>
      </c>
      <c r="E35" s="7" t="s">
        <v>16</v>
      </c>
      <c r="F35" s="7" t="s">
        <v>17</v>
      </c>
      <c r="G35" s="48"/>
    </row>
    <row r="36" spans="1:7" ht="45" x14ac:dyDescent="0.25">
      <c r="A36" s="8" t="s">
        <v>50</v>
      </c>
      <c r="B36" s="9" t="s">
        <v>51</v>
      </c>
      <c r="C36" s="9" t="s">
        <v>52</v>
      </c>
      <c r="D36" s="10">
        <v>12.4</v>
      </c>
      <c r="E36" s="10">
        <v>30.63</v>
      </c>
      <c r="F36" s="9">
        <v>86.52</v>
      </c>
      <c r="G36" s="9">
        <v>573.29999999999995</v>
      </c>
    </row>
    <row r="37" spans="1:7" x14ac:dyDescent="0.25">
      <c r="A37" s="11" t="s">
        <v>40</v>
      </c>
      <c r="B37" s="9" t="s">
        <v>44</v>
      </c>
      <c r="C37" s="9" t="s">
        <v>53</v>
      </c>
      <c r="D37" s="10">
        <v>0.5</v>
      </c>
      <c r="E37" s="9">
        <v>0.1</v>
      </c>
      <c r="F37" s="9">
        <v>2.0499999999999998</v>
      </c>
      <c r="G37" s="9">
        <v>8.5</v>
      </c>
    </row>
    <row r="38" spans="1:7" x14ac:dyDescent="0.25">
      <c r="A38" s="43" t="s">
        <v>28</v>
      </c>
      <c r="B38" s="43"/>
      <c r="C38" s="43"/>
      <c r="D38" s="14">
        <f>D36+D37</f>
        <v>12.9</v>
      </c>
      <c r="E38" s="14">
        <f t="shared" ref="E38" si="6">E36+E37</f>
        <v>30.73</v>
      </c>
      <c r="F38" s="14">
        <f t="shared" ref="F38" si="7">F36+F37</f>
        <v>88.57</v>
      </c>
      <c r="G38" s="14">
        <f t="shared" ref="G38" si="8">G36+G37</f>
        <v>581.79999999999995</v>
      </c>
    </row>
    <row r="40" spans="1:7" x14ac:dyDescent="0.25">
      <c r="A40" s="45" t="s">
        <v>67</v>
      </c>
      <c r="B40" s="46" t="s">
        <v>12</v>
      </c>
      <c r="C40" s="45" t="s">
        <v>13</v>
      </c>
      <c r="D40" s="47" t="s">
        <v>14</v>
      </c>
      <c r="E40" s="47"/>
      <c r="F40" s="47"/>
      <c r="G40" s="48" t="s">
        <v>18</v>
      </c>
    </row>
    <row r="41" spans="1:7" x14ac:dyDescent="0.25">
      <c r="A41" s="45"/>
      <c r="B41" s="46"/>
      <c r="C41" s="45"/>
      <c r="D41" s="7" t="s">
        <v>15</v>
      </c>
      <c r="E41" s="7" t="s">
        <v>16</v>
      </c>
      <c r="F41" s="7" t="s">
        <v>17</v>
      </c>
      <c r="G41" s="48"/>
    </row>
    <row r="42" spans="1:7" ht="31.15" customHeight="1" x14ac:dyDescent="0.25">
      <c r="A42" s="8" t="s">
        <v>57</v>
      </c>
      <c r="B42" s="9" t="s">
        <v>60</v>
      </c>
      <c r="C42" s="9" t="s">
        <v>63</v>
      </c>
      <c r="D42" s="10">
        <v>23.96</v>
      </c>
      <c r="E42" s="9">
        <v>42.98</v>
      </c>
      <c r="F42" s="9">
        <v>13.41</v>
      </c>
      <c r="G42" s="9">
        <v>528.48</v>
      </c>
    </row>
    <row r="43" spans="1:7" x14ac:dyDescent="0.25">
      <c r="A43" s="11" t="s">
        <v>58</v>
      </c>
      <c r="B43" s="12" t="s">
        <v>61</v>
      </c>
      <c r="C43" s="9" t="s">
        <v>36</v>
      </c>
      <c r="D43" s="10">
        <v>1.0900000000000001</v>
      </c>
      <c r="E43" s="9">
        <v>1.88</v>
      </c>
      <c r="F43" s="9">
        <v>11.58</v>
      </c>
      <c r="G43" s="9">
        <v>65.5</v>
      </c>
    </row>
    <row r="44" spans="1:7" ht="30" x14ac:dyDescent="0.25">
      <c r="A44" s="8" t="s">
        <v>59</v>
      </c>
      <c r="B44" s="9" t="s">
        <v>62</v>
      </c>
      <c r="C44" s="9" t="s">
        <v>45</v>
      </c>
      <c r="D44" s="10">
        <v>2.04</v>
      </c>
      <c r="E44" s="10">
        <v>0.4</v>
      </c>
      <c r="F44" s="10">
        <v>4.43</v>
      </c>
      <c r="G44" s="10">
        <v>24.1</v>
      </c>
    </row>
    <row r="45" spans="1:7" x14ac:dyDescent="0.25">
      <c r="A45" s="43" t="s">
        <v>28</v>
      </c>
      <c r="B45" s="43"/>
      <c r="C45" s="43"/>
      <c r="D45" s="14">
        <f>D42+D43+D44</f>
        <v>27.09</v>
      </c>
      <c r="E45" s="14">
        <f t="shared" ref="E45" si="9">E42+E43+E44</f>
        <v>45.26</v>
      </c>
      <c r="F45" s="14">
        <f t="shared" ref="F45" si="10">F42+F43+F44</f>
        <v>29.42</v>
      </c>
      <c r="G45" s="14">
        <f t="shared" ref="G45" si="11">G42+G43+G44</f>
        <v>618.08000000000004</v>
      </c>
    </row>
    <row r="47" spans="1:7" x14ac:dyDescent="0.25">
      <c r="A47" s="44" t="s">
        <v>64</v>
      </c>
      <c r="B47" s="44"/>
      <c r="C47" s="44"/>
      <c r="D47" s="44"/>
      <c r="E47" s="44"/>
      <c r="F47" s="44"/>
      <c r="G47" s="44"/>
    </row>
    <row r="48" spans="1:7" x14ac:dyDescent="0.25">
      <c r="A48" s="44" t="s">
        <v>65</v>
      </c>
      <c r="B48" s="44"/>
      <c r="C48" s="44"/>
      <c r="D48" s="44"/>
      <c r="E48" s="44"/>
      <c r="F48" s="44"/>
      <c r="G48" s="44"/>
    </row>
    <row r="49" spans="7:7" x14ac:dyDescent="0.25">
      <c r="G49" s="3">
        <v>1</v>
      </c>
    </row>
  </sheetData>
  <mergeCells count="40">
    <mergeCell ref="A3:G3"/>
    <mergeCell ref="A4:A5"/>
    <mergeCell ref="B4:B5"/>
    <mergeCell ref="C4:C5"/>
    <mergeCell ref="D4:F4"/>
    <mergeCell ref="G4:G5"/>
    <mergeCell ref="A18:C18"/>
    <mergeCell ref="A9:C9"/>
    <mergeCell ref="A13:G13"/>
    <mergeCell ref="A14:A15"/>
    <mergeCell ref="B14:B15"/>
    <mergeCell ref="C14:C15"/>
    <mergeCell ref="D14:F14"/>
    <mergeCell ref="G14:G15"/>
    <mergeCell ref="A20:A21"/>
    <mergeCell ref="B20:B21"/>
    <mergeCell ref="C20:C21"/>
    <mergeCell ref="D20:F20"/>
    <mergeCell ref="G20:G21"/>
    <mergeCell ref="D34:F34"/>
    <mergeCell ref="G34:G35"/>
    <mergeCell ref="A26:C26"/>
    <mergeCell ref="A28:A29"/>
    <mergeCell ref="B28:B29"/>
    <mergeCell ref="C28:C29"/>
    <mergeCell ref="D28:F28"/>
    <mergeCell ref="G28:G29"/>
    <mergeCell ref="A38:C38"/>
    <mergeCell ref="A32:C32"/>
    <mergeCell ref="A34:A35"/>
    <mergeCell ref="B34:B35"/>
    <mergeCell ref="C34:C35"/>
    <mergeCell ref="A45:C45"/>
    <mergeCell ref="A47:G47"/>
    <mergeCell ref="A48:G48"/>
    <mergeCell ref="A40:A41"/>
    <mergeCell ref="B40:B41"/>
    <mergeCell ref="C40:C41"/>
    <mergeCell ref="D40:F40"/>
    <mergeCell ref="G40:G41"/>
  </mergeCells>
  <pageMargins left="1.1811023622047245" right="0" top="0.39370078740157483" bottom="0.39370078740157483" header="0.31496062992125984" footer="0.31496062992125984"/>
  <pageSetup paperSize="9" scale="91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16" workbookViewId="0">
      <selection sqref="A1:G47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384</v>
      </c>
    </row>
    <row r="2" spans="1:9" x14ac:dyDescent="0.25">
      <c r="A2" s="4" t="s">
        <v>125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ht="30" x14ac:dyDescent="0.25">
      <c r="A6" s="8" t="s">
        <v>425</v>
      </c>
      <c r="B6" s="9" t="s">
        <v>426</v>
      </c>
      <c r="C6" s="9" t="s">
        <v>427</v>
      </c>
      <c r="D6" s="10">
        <v>21.46</v>
      </c>
      <c r="E6" s="9">
        <v>35.24</v>
      </c>
      <c r="F6" s="10">
        <v>27.4</v>
      </c>
      <c r="G6" s="9">
        <v>515.98</v>
      </c>
    </row>
    <row r="7" spans="1:9" x14ac:dyDescent="0.25">
      <c r="A7" s="11" t="s">
        <v>205</v>
      </c>
      <c r="B7" s="12" t="s">
        <v>316</v>
      </c>
      <c r="C7" s="12" t="s">
        <v>199</v>
      </c>
      <c r="D7" s="13">
        <v>3.18</v>
      </c>
      <c r="E7" s="13">
        <v>2.5099999999999998</v>
      </c>
      <c r="F7" s="13">
        <v>5.03</v>
      </c>
      <c r="G7" s="13">
        <v>51.45</v>
      </c>
    </row>
    <row r="8" spans="1:9" x14ac:dyDescent="0.25">
      <c r="A8" s="43" t="s">
        <v>28</v>
      </c>
      <c r="B8" s="43"/>
      <c r="C8" s="43"/>
      <c r="D8" s="14">
        <f>SUM(D6:D7)</f>
        <v>24.64</v>
      </c>
      <c r="E8" s="14">
        <f t="shared" ref="E8:G8" si="0">SUM(E6:E7)</f>
        <v>37.75</v>
      </c>
      <c r="F8" s="14">
        <f t="shared" si="0"/>
        <v>32.43</v>
      </c>
      <c r="G8" s="14">
        <f t="shared" si="0"/>
        <v>567.43000000000006</v>
      </c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15" t="s">
        <v>29</v>
      </c>
      <c r="B10" s="11"/>
      <c r="C10" s="9" t="s">
        <v>27</v>
      </c>
      <c r="D10" s="9">
        <v>1.52</v>
      </c>
      <c r="E10" s="9">
        <v>0.6</v>
      </c>
      <c r="F10" s="9">
        <v>27.88</v>
      </c>
      <c r="G10" s="9">
        <v>112</v>
      </c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49" t="s">
        <v>30</v>
      </c>
      <c r="B12" s="49"/>
      <c r="C12" s="49"/>
      <c r="D12" s="49"/>
      <c r="E12" s="49"/>
      <c r="F12" s="49"/>
      <c r="G12" s="49"/>
    </row>
    <row r="13" spans="1:9" ht="15.6" customHeight="1" x14ac:dyDescent="0.25">
      <c r="A13" s="45" t="s">
        <v>11</v>
      </c>
      <c r="B13" s="46" t="s">
        <v>12</v>
      </c>
      <c r="C13" s="45" t="s">
        <v>13</v>
      </c>
      <c r="D13" s="47" t="s">
        <v>14</v>
      </c>
      <c r="E13" s="47"/>
      <c r="F13" s="47"/>
      <c r="G13" s="48" t="s">
        <v>18</v>
      </c>
    </row>
    <row r="14" spans="1:9" x14ac:dyDescent="0.25">
      <c r="A14" s="45"/>
      <c r="B14" s="46"/>
      <c r="C14" s="45"/>
      <c r="D14" s="7" t="s">
        <v>15</v>
      </c>
      <c r="E14" s="7" t="s">
        <v>16</v>
      </c>
      <c r="F14" s="7" t="s">
        <v>17</v>
      </c>
      <c r="G14" s="48"/>
    </row>
    <row r="15" spans="1:9" ht="17.25" customHeight="1" x14ac:dyDescent="0.25">
      <c r="A15" s="28" t="s">
        <v>429</v>
      </c>
      <c r="B15" s="9" t="s">
        <v>430</v>
      </c>
      <c r="C15" s="9" t="s">
        <v>199</v>
      </c>
      <c r="D15" s="10">
        <v>4.4400000000000004</v>
      </c>
      <c r="E15" s="10">
        <v>6.44</v>
      </c>
      <c r="F15" s="9">
        <v>13.53</v>
      </c>
      <c r="G15" s="9">
        <v>128.9</v>
      </c>
    </row>
    <row r="16" spans="1:9" x14ac:dyDescent="0.25">
      <c r="A16" s="11" t="s">
        <v>232</v>
      </c>
      <c r="B16" s="9" t="s">
        <v>34</v>
      </c>
      <c r="C16" s="9" t="s">
        <v>271</v>
      </c>
      <c r="D16" s="10">
        <v>1.48</v>
      </c>
      <c r="E16" s="9">
        <v>0.32</v>
      </c>
      <c r="F16" s="9">
        <v>8.5299999999999994</v>
      </c>
      <c r="G16" s="9">
        <v>43.04</v>
      </c>
    </row>
    <row r="17" spans="1:7" x14ac:dyDescent="0.25">
      <c r="A17" s="43" t="s">
        <v>28</v>
      </c>
      <c r="B17" s="43"/>
      <c r="C17" s="43"/>
      <c r="D17" s="14">
        <f>D15+D16</f>
        <v>5.92</v>
      </c>
      <c r="E17" s="14">
        <f t="shared" ref="E17:G17" si="1">E15+E16</f>
        <v>6.7600000000000007</v>
      </c>
      <c r="F17" s="14">
        <f t="shared" si="1"/>
        <v>22.06</v>
      </c>
      <c r="G17" s="14">
        <f t="shared" si="1"/>
        <v>171.94</v>
      </c>
    </row>
    <row r="19" spans="1:7" x14ac:dyDescent="0.25">
      <c r="A19" s="45" t="s">
        <v>54</v>
      </c>
      <c r="B19" s="46" t="s">
        <v>12</v>
      </c>
      <c r="C19" s="45" t="s">
        <v>13</v>
      </c>
      <c r="D19" s="47" t="s">
        <v>14</v>
      </c>
      <c r="E19" s="47"/>
      <c r="F19" s="47"/>
      <c r="G19" s="48" t="s">
        <v>18</v>
      </c>
    </row>
    <row r="20" spans="1:7" x14ac:dyDescent="0.25">
      <c r="A20" s="45"/>
      <c r="B20" s="46"/>
      <c r="C20" s="45"/>
      <c r="D20" s="7" t="s">
        <v>15</v>
      </c>
      <c r="E20" s="7" t="s">
        <v>16</v>
      </c>
      <c r="F20" s="7" t="s">
        <v>17</v>
      </c>
      <c r="G20" s="48"/>
    </row>
    <row r="21" spans="1:7" x14ac:dyDescent="0.25">
      <c r="A21" s="8" t="s">
        <v>323</v>
      </c>
      <c r="B21" s="9" t="s">
        <v>77</v>
      </c>
      <c r="C21" s="9" t="s">
        <v>202</v>
      </c>
      <c r="D21" s="10">
        <v>24.5</v>
      </c>
      <c r="E21" s="9">
        <v>7.04</v>
      </c>
      <c r="F21" s="9">
        <v>8.82</v>
      </c>
      <c r="G21" s="9">
        <v>197.05</v>
      </c>
    </row>
    <row r="22" spans="1:7" x14ac:dyDescent="0.25">
      <c r="A22" s="21" t="s">
        <v>38</v>
      </c>
      <c r="B22" s="19" t="s">
        <v>42</v>
      </c>
      <c r="C22" s="19" t="s">
        <v>202</v>
      </c>
      <c r="D22" s="20">
        <v>6.13</v>
      </c>
      <c r="E22" s="19">
        <v>5.51</v>
      </c>
      <c r="F22" s="19">
        <v>33.549999999999997</v>
      </c>
      <c r="G22" s="19">
        <v>204.65</v>
      </c>
    </row>
    <row r="23" spans="1:7" ht="30" x14ac:dyDescent="0.25">
      <c r="A23" s="18" t="s">
        <v>431</v>
      </c>
      <c r="B23" s="19" t="s">
        <v>284</v>
      </c>
      <c r="C23" s="19" t="s">
        <v>199</v>
      </c>
      <c r="D23" s="20">
        <v>3.33</v>
      </c>
      <c r="E23" s="19">
        <v>15.06</v>
      </c>
      <c r="F23" s="19">
        <v>12.44</v>
      </c>
      <c r="G23" s="19">
        <v>184.14</v>
      </c>
    </row>
    <row r="24" spans="1:7" x14ac:dyDescent="0.25">
      <c r="A24" s="43" t="s">
        <v>28</v>
      </c>
      <c r="B24" s="43"/>
      <c r="C24" s="43"/>
      <c r="D24" s="14">
        <f>SUM(D21:D23)</f>
        <v>33.96</v>
      </c>
      <c r="E24" s="14">
        <f t="shared" ref="E24:G24" si="2">SUM(E21:E23)</f>
        <v>27.61</v>
      </c>
      <c r="F24" s="14">
        <f t="shared" si="2"/>
        <v>54.809999999999995</v>
      </c>
      <c r="G24" s="14">
        <f t="shared" si="2"/>
        <v>585.84</v>
      </c>
    </row>
    <row r="26" spans="1:7" x14ac:dyDescent="0.25">
      <c r="A26" s="51" t="s">
        <v>55</v>
      </c>
      <c r="B26" s="52" t="s">
        <v>12</v>
      </c>
      <c r="C26" s="51" t="s">
        <v>13</v>
      </c>
      <c r="D26" s="53" t="s">
        <v>14</v>
      </c>
      <c r="E26" s="53"/>
      <c r="F26" s="53"/>
      <c r="G26" s="50" t="s">
        <v>18</v>
      </c>
    </row>
    <row r="27" spans="1:7" x14ac:dyDescent="0.25">
      <c r="A27" s="51"/>
      <c r="B27" s="52"/>
      <c r="C27" s="51"/>
      <c r="D27" s="17" t="s">
        <v>15</v>
      </c>
      <c r="E27" s="17" t="s">
        <v>16</v>
      </c>
      <c r="F27" s="17" t="s">
        <v>17</v>
      </c>
      <c r="G27" s="50"/>
    </row>
    <row r="28" spans="1:7" x14ac:dyDescent="0.25">
      <c r="A28" s="18" t="s">
        <v>432</v>
      </c>
      <c r="B28" s="19" t="s">
        <v>148</v>
      </c>
      <c r="C28" s="19" t="s">
        <v>199</v>
      </c>
      <c r="D28" s="20">
        <v>38.130000000000003</v>
      </c>
      <c r="E28" s="20">
        <v>9.17</v>
      </c>
      <c r="F28" s="19">
        <v>6.09</v>
      </c>
      <c r="G28" s="19">
        <v>253.46</v>
      </c>
    </row>
    <row r="29" spans="1:7" x14ac:dyDescent="0.25">
      <c r="A29" s="21" t="s">
        <v>135</v>
      </c>
      <c r="B29" s="19" t="s">
        <v>138</v>
      </c>
      <c r="C29" s="19" t="s">
        <v>45</v>
      </c>
      <c r="D29" s="20">
        <v>5.79</v>
      </c>
      <c r="E29" s="19">
        <v>5.24</v>
      </c>
      <c r="F29" s="19">
        <v>22.33</v>
      </c>
      <c r="G29" s="19">
        <v>166.33</v>
      </c>
    </row>
    <row r="30" spans="1:7" ht="30" x14ac:dyDescent="0.25">
      <c r="A30" s="18" t="s">
        <v>433</v>
      </c>
      <c r="B30" s="19" t="s">
        <v>434</v>
      </c>
      <c r="C30" s="19" t="s">
        <v>35</v>
      </c>
      <c r="D30" s="20">
        <v>2.4</v>
      </c>
      <c r="E30" s="19">
        <v>14.82</v>
      </c>
      <c r="F30" s="20">
        <v>9.9</v>
      </c>
      <c r="G30" s="19">
        <v>168.09</v>
      </c>
    </row>
    <row r="31" spans="1:7" x14ac:dyDescent="0.25">
      <c r="A31" s="54" t="s">
        <v>28</v>
      </c>
      <c r="B31" s="54"/>
      <c r="C31" s="54"/>
      <c r="D31" s="22">
        <f>SUM(D28:D30)</f>
        <v>46.32</v>
      </c>
      <c r="E31" s="22">
        <f t="shared" ref="E31:G31" si="3">SUM(E28:E30)</f>
        <v>29.23</v>
      </c>
      <c r="F31" s="22">
        <f t="shared" si="3"/>
        <v>38.32</v>
      </c>
      <c r="G31" s="22">
        <f t="shared" si="3"/>
        <v>587.88</v>
      </c>
    </row>
    <row r="33" spans="1:7" x14ac:dyDescent="0.25">
      <c r="A33" s="51" t="s">
        <v>56</v>
      </c>
      <c r="B33" s="52" t="s">
        <v>12</v>
      </c>
      <c r="C33" s="51" t="s">
        <v>13</v>
      </c>
      <c r="D33" s="53" t="s">
        <v>14</v>
      </c>
      <c r="E33" s="53"/>
      <c r="F33" s="53"/>
      <c r="G33" s="50" t="s">
        <v>18</v>
      </c>
    </row>
    <row r="34" spans="1:7" x14ac:dyDescent="0.25">
      <c r="A34" s="51"/>
      <c r="B34" s="52"/>
      <c r="C34" s="51"/>
      <c r="D34" s="17" t="s">
        <v>15</v>
      </c>
      <c r="E34" s="17" t="s">
        <v>16</v>
      </c>
      <c r="F34" s="17" t="s">
        <v>17</v>
      </c>
      <c r="G34" s="50"/>
    </row>
    <row r="35" spans="1:7" x14ac:dyDescent="0.25">
      <c r="A35" s="18" t="s">
        <v>435</v>
      </c>
      <c r="B35" s="19" t="s">
        <v>82</v>
      </c>
      <c r="C35" s="24" t="s">
        <v>192</v>
      </c>
      <c r="D35" s="20">
        <v>36.229999999999997</v>
      </c>
      <c r="E35" s="20">
        <v>61.15</v>
      </c>
      <c r="F35" s="19">
        <v>70.5</v>
      </c>
      <c r="G35" s="19">
        <v>523.98</v>
      </c>
    </row>
    <row r="36" spans="1:7" x14ac:dyDescent="0.25">
      <c r="A36" s="18" t="s">
        <v>436</v>
      </c>
      <c r="B36" s="19" t="s">
        <v>248</v>
      </c>
      <c r="C36" s="19" t="s">
        <v>437</v>
      </c>
      <c r="D36" s="20">
        <v>0.9</v>
      </c>
      <c r="E36" s="20">
        <v>0.4</v>
      </c>
      <c r="F36" s="20">
        <v>9.6999999999999993</v>
      </c>
      <c r="G36" s="20">
        <v>41</v>
      </c>
    </row>
    <row r="37" spans="1:7" x14ac:dyDescent="0.25">
      <c r="A37" s="54" t="s">
        <v>28</v>
      </c>
      <c r="B37" s="54"/>
      <c r="C37" s="54"/>
      <c r="D37" s="22">
        <f>SUM(D35:D36)</f>
        <v>37.129999999999995</v>
      </c>
      <c r="E37" s="22">
        <f t="shared" ref="E37:G37" si="4">SUM(E35:E36)</f>
        <v>61.55</v>
      </c>
      <c r="F37" s="22">
        <f t="shared" si="4"/>
        <v>80.2</v>
      </c>
      <c r="G37" s="22">
        <f t="shared" si="4"/>
        <v>564.98</v>
      </c>
    </row>
    <row r="39" spans="1:7" x14ac:dyDescent="0.25">
      <c r="A39" s="51" t="s">
        <v>67</v>
      </c>
      <c r="B39" s="52" t="s">
        <v>12</v>
      </c>
      <c r="C39" s="51" t="s">
        <v>13</v>
      </c>
      <c r="D39" s="53" t="s">
        <v>14</v>
      </c>
      <c r="E39" s="53"/>
      <c r="F39" s="53"/>
      <c r="G39" s="50" t="s">
        <v>18</v>
      </c>
    </row>
    <row r="40" spans="1:7" x14ac:dyDescent="0.25">
      <c r="A40" s="51"/>
      <c r="B40" s="52"/>
      <c r="C40" s="51"/>
      <c r="D40" s="17" t="s">
        <v>15</v>
      </c>
      <c r="E40" s="17" t="s">
        <v>16</v>
      </c>
      <c r="F40" s="17" t="s">
        <v>17</v>
      </c>
      <c r="G40" s="50"/>
    </row>
    <row r="41" spans="1:7" ht="30" x14ac:dyDescent="0.25">
      <c r="A41" s="18" t="s">
        <v>438</v>
      </c>
      <c r="B41" s="19" t="s">
        <v>167</v>
      </c>
      <c r="C41" s="19" t="s">
        <v>94</v>
      </c>
      <c r="D41" s="20">
        <v>12.51</v>
      </c>
      <c r="E41" s="19">
        <v>6.54</v>
      </c>
      <c r="F41" s="19">
        <v>74.849999999999994</v>
      </c>
      <c r="G41" s="19">
        <v>388.71</v>
      </c>
    </row>
    <row r="42" spans="1:7" ht="15.6" customHeight="1" x14ac:dyDescent="0.25">
      <c r="A42" s="18" t="s">
        <v>87</v>
      </c>
      <c r="B42" s="19" t="s">
        <v>89</v>
      </c>
      <c r="C42" s="19" t="s">
        <v>357</v>
      </c>
      <c r="D42" s="20">
        <v>2.57</v>
      </c>
      <c r="E42" s="19">
        <v>12.26</v>
      </c>
      <c r="F42" s="19">
        <v>10.46</v>
      </c>
      <c r="G42" s="19">
        <v>168.12</v>
      </c>
    </row>
    <row r="43" spans="1:7" x14ac:dyDescent="0.25">
      <c r="A43" s="54" t="s">
        <v>28</v>
      </c>
      <c r="B43" s="54"/>
      <c r="C43" s="54"/>
      <c r="D43" s="22">
        <f>SUM(D41:D42)</f>
        <v>15.08</v>
      </c>
      <c r="E43" s="22">
        <f t="shared" ref="E43:G43" si="5">SUM(E41:E42)</f>
        <v>18.8</v>
      </c>
      <c r="F43" s="22">
        <f t="shared" si="5"/>
        <v>85.31</v>
      </c>
      <c r="G43" s="22">
        <f t="shared" si="5"/>
        <v>556.82999999999993</v>
      </c>
    </row>
    <row r="45" spans="1:7" x14ac:dyDescent="0.25">
      <c r="A45" s="44" t="s">
        <v>64</v>
      </c>
      <c r="B45" s="44"/>
      <c r="C45" s="44"/>
      <c r="D45" s="44"/>
      <c r="E45" s="44"/>
      <c r="F45" s="44"/>
      <c r="G45" s="44"/>
    </row>
    <row r="46" spans="1:7" x14ac:dyDescent="0.25">
      <c r="A46" s="44" t="s">
        <v>65</v>
      </c>
      <c r="B46" s="44"/>
      <c r="C46" s="44"/>
      <c r="D46" s="44"/>
      <c r="E46" s="44"/>
      <c r="F46" s="44"/>
      <c r="G46" s="44"/>
    </row>
    <row r="47" spans="1:7" x14ac:dyDescent="0.25">
      <c r="G47" s="3">
        <v>19</v>
      </c>
    </row>
  </sheetData>
  <mergeCells count="40">
    <mergeCell ref="A43:C43"/>
    <mergeCell ref="A45:G45"/>
    <mergeCell ref="A46:G46"/>
    <mergeCell ref="A37:C37"/>
    <mergeCell ref="A39:A40"/>
    <mergeCell ref="B39:B40"/>
    <mergeCell ref="C39:C40"/>
    <mergeCell ref="D39:F39"/>
    <mergeCell ref="G39:G40"/>
    <mergeCell ref="G33:G34"/>
    <mergeCell ref="A24:C24"/>
    <mergeCell ref="A26:A27"/>
    <mergeCell ref="B26:B27"/>
    <mergeCell ref="C26:C27"/>
    <mergeCell ref="D26:F26"/>
    <mergeCell ref="G26:G27"/>
    <mergeCell ref="A31:C31"/>
    <mergeCell ref="A33:A34"/>
    <mergeCell ref="B33:B34"/>
    <mergeCell ref="C33:C34"/>
    <mergeCell ref="D33:F33"/>
    <mergeCell ref="G19:G20"/>
    <mergeCell ref="A8:C8"/>
    <mergeCell ref="A12:G12"/>
    <mergeCell ref="A13:A14"/>
    <mergeCell ref="B13:B14"/>
    <mergeCell ref="C13:C14"/>
    <mergeCell ref="D13:F13"/>
    <mergeCell ref="G13:G14"/>
    <mergeCell ref="A17:C17"/>
    <mergeCell ref="A19:A20"/>
    <mergeCell ref="B19:B20"/>
    <mergeCell ref="C19:C20"/>
    <mergeCell ref="D19:F19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98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topLeftCell="A26" workbookViewId="0">
      <selection sqref="A1:G54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384</v>
      </c>
    </row>
    <row r="2" spans="1:9" x14ac:dyDescent="0.25">
      <c r="A2" s="4" t="s">
        <v>155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439</v>
      </c>
      <c r="B6" s="9" t="s">
        <v>440</v>
      </c>
      <c r="C6" s="9" t="s">
        <v>221</v>
      </c>
      <c r="D6" s="10">
        <v>15.06</v>
      </c>
      <c r="E6" s="9">
        <v>16.36</v>
      </c>
      <c r="F6" s="9">
        <v>71.42</v>
      </c>
      <c r="G6" s="9">
        <v>479.79</v>
      </c>
    </row>
    <row r="7" spans="1:9" x14ac:dyDescent="0.25">
      <c r="A7" s="11" t="s">
        <v>81</v>
      </c>
      <c r="B7" s="12" t="s">
        <v>83</v>
      </c>
      <c r="C7" s="34" t="s">
        <v>441</v>
      </c>
      <c r="D7" s="10">
        <v>0.66</v>
      </c>
      <c r="E7" s="9">
        <v>0.24</v>
      </c>
      <c r="F7" s="9">
        <v>4.49</v>
      </c>
      <c r="G7" s="10">
        <v>20.100000000000001</v>
      </c>
    </row>
    <row r="8" spans="1:9" x14ac:dyDescent="0.25">
      <c r="A8" s="8" t="s">
        <v>69</v>
      </c>
      <c r="B8" s="12"/>
      <c r="C8" s="9" t="s">
        <v>27</v>
      </c>
      <c r="D8" s="10">
        <v>6.8</v>
      </c>
      <c r="E8" s="10">
        <v>5</v>
      </c>
      <c r="F8" s="10">
        <v>9.8000000000000007</v>
      </c>
      <c r="G8" s="10">
        <v>112</v>
      </c>
    </row>
    <row r="9" spans="1:9" x14ac:dyDescent="0.25">
      <c r="A9" s="55" t="s">
        <v>28</v>
      </c>
      <c r="B9" s="56"/>
      <c r="C9" s="57"/>
      <c r="D9" s="14">
        <f>SUM(D6:D8)</f>
        <v>22.52</v>
      </c>
      <c r="E9" s="14">
        <f t="shared" ref="E9:G9" si="0">SUM(E6:E8)</f>
        <v>21.599999999999998</v>
      </c>
      <c r="F9" s="14">
        <f t="shared" si="0"/>
        <v>85.71</v>
      </c>
      <c r="G9" s="14">
        <f t="shared" si="0"/>
        <v>611.8900000000001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1.15" customHeight="1" x14ac:dyDescent="0.25">
      <c r="A16" s="8" t="s">
        <v>442</v>
      </c>
      <c r="B16" s="9" t="s">
        <v>443</v>
      </c>
      <c r="C16" s="9" t="s">
        <v>444</v>
      </c>
      <c r="D16" s="10">
        <v>2.4500000000000002</v>
      </c>
      <c r="E16" s="10">
        <v>5.69</v>
      </c>
      <c r="F16" s="9">
        <v>9.8699999999999992</v>
      </c>
      <c r="G16" s="10">
        <v>97.3</v>
      </c>
    </row>
    <row r="17" spans="1:7" x14ac:dyDescent="0.25">
      <c r="A17" s="11" t="s">
        <v>232</v>
      </c>
      <c r="B17" s="9" t="s">
        <v>34</v>
      </c>
      <c r="C17" s="9" t="s">
        <v>36</v>
      </c>
      <c r="D17" s="10">
        <v>2.96</v>
      </c>
      <c r="E17" s="9">
        <v>0.64</v>
      </c>
      <c r="F17" s="9">
        <v>17.059999999999999</v>
      </c>
      <c r="G17" s="9">
        <v>86.08</v>
      </c>
    </row>
    <row r="18" spans="1:7" x14ac:dyDescent="0.25">
      <c r="A18" s="43" t="s">
        <v>28</v>
      </c>
      <c r="B18" s="43"/>
      <c r="C18" s="43"/>
      <c r="D18" s="14">
        <f>D16+D17</f>
        <v>5.41</v>
      </c>
      <c r="E18" s="14">
        <f t="shared" ref="E18:G18" si="1">E16+E17</f>
        <v>6.33</v>
      </c>
      <c r="F18" s="14">
        <f t="shared" si="1"/>
        <v>26.93</v>
      </c>
      <c r="G18" s="14">
        <f t="shared" si="1"/>
        <v>183.38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x14ac:dyDescent="0.25">
      <c r="A22" s="8" t="s">
        <v>279</v>
      </c>
      <c r="B22" s="9" t="s">
        <v>280</v>
      </c>
      <c r="C22" s="9" t="s">
        <v>110</v>
      </c>
      <c r="D22" s="10">
        <v>31.33</v>
      </c>
      <c r="E22" s="9">
        <v>26.4</v>
      </c>
      <c r="F22" s="9">
        <v>2.02</v>
      </c>
      <c r="G22" s="9">
        <v>368.96</v>
      </c>
    </row>
    <row r="23" spans="1:7" x14ac:dyDescent="0.25">
      <c r="A23" s="21" t="s">
        <v>58</v>
      </c>
      <c r="B23" s="19" t="s">
        <v>61</v>
      </c>
      <c r="C23" s="19" t="s">
        <v>207</v>
      </c>
      <c r="D23" s="20">
        <v>1.36</v>
      </c>
      <c r="E23" s="19">
        <v>2.35</v>
      </c>
      <c r="F23" s="19">
        <v>14.48</v>
      </c>
      <c r="G23" s="19">
        <v>81.88</v>
      </c>
    </row>
    <row r="24" spans="1:7" ht="30" x14ac:dyDescent="0.25">
      <c r="A24" s="18" t="s">
        <v>445</v>
      </c>
      <c r="B24" s="19" t="s">
        <v>446</v>
      </c>
      <c r="C24" s="19" t="s">
        <v>110</v>
      </c>
      <c r="D24" s="20">
        <v>4</v>
      </c>
      <c r="E24" s="19">
        <v>2.4700000000000002</v>
      </c>
      <c r="F24" s="19">
        <v>9.9600000000000009</v>
      </c>
      <c r="G24" s="19">
        <v>103.74</v>
      </c>
    </row>
    <row r="25" spans="1:7" x14ac:dyDescent="0.25">
      <c r="A25" s="43" t="s">
        <v>28</v>
      </c>
      <c r="B25" s="43"/>
      <c r="C25" s="43"/>
      <c r="D25" s="14">
        <f>SUM(D22:D24)</f>
        <v>36.69</v>
      </c>
      <c r="E25" s="14">
        <f t="shared" ref="E25:G25" si="2">SUM(E22:E24)</f>
        <v>31.22</v>
      </c>
      <c r="F25" s="14">
        <f t="shared" si="2"/>
        <v>26.46</v>
      </c>
      <c r="G25" s="14">
        <f t="shared" si="2"/>
        <v>554.57999999999993</v>
      </c>
    </row>
    <row r="27" spans="1:7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" ht="30" x14ac:dyDescent="0.25">
      <c r="A29" s="18" t="s">
        <v>447</v>
      </c>
      <c r="B29" s="35" t="s">
        <v>448</v>
      </c>
      <c r="C29" s="19" t="s">
        <v>109</v>
      </c>
      <c r="D29" s="20">
        <v>21.46</v>
      </c>
      <c r="E29" s="20">
        <v>3.93</v>
      </c>
      <c r="F29" s="20">
        <v>6.28</v>
      </c>
      <c r="G29" s="19">
        <v>146.38999999999999</v>
      </c>
    </row>
    <row r="30" spans="1:7" x14ac:dyDescent="0.25">
      <c r="A30" s="21" t="s">
        <v>38</v>
      </c>
      <c r="B30" s="19" t="s">
        <v>42</v>
      </c>
      <c r="C30" s="19" t="s">
        <v>202</v>
      </c>
      <c r="D30" s="20">
        <v>6.14</v>
      </c>
      <c r="E30" s="19">
        <v>5.52</v>
      </c>
      <c r="F30" s="19">
        <v>33.56</v>
      </c>
      <c r="G30" s="19">
        <v>204.66</v>
      </c>
    </row>
    <row r="31" spans="1:7" ht="30" x14ac:dyDescent="0.25">
      <c r="A31" s="18" t="s">
        <v>449</v>
      </c>
      <c r="B31" s="19" t="s">
        <v>450</v>
      </c>
      <c r="C31" s="19" t="s">
        <v>222</v>
      </c>
      <c r="D31" s="20">
        <v>3.55</v>
      </c>
      <c r="E31" s="19">
        <v>19.760000000000002</v>
      </c>
      <c r="F31" s="19">
        <v>13.26</v>
      </c>
      <c r="G31" s="19">
        <v>235.52</v>
      </c>
    </row>
    <row r="32" spans="1:7" x14ac:dyDescent="0.25">
      <c r="A32" s="54" t="s">
        <v>28</v>
      </c>
      <c r="B32" s="54"/>
      <c r="C32" s="54"/>
      <c r="D32" s="22">
        <f>SUM(D29:D31)</f>
        <v>31.150000000000002</v>
      </c>
      <c r="E32" s="22">
        <f t="shared" ref="E32:G32" si="3">SUM(E29:E31)</f>
        <v>29.21</v>
      </c>
      <c r="F32" s="22">
        <f t="shared" si="3"/>
        <v>53.1</v>
      </c>
      <c r="G32" s="22">
        <f t="shared" si="3"/>
        <v>586.56999999999994</v>
      </c>
    </row>
    <row r="34" spans="1:7" x14ac:dyDescent="0.25">
      <c r="A34" s="51" t="s">
        <v>56</v>
      </c>
      <c r="B34" s="52" t="s">
        <v>12</v>
      </c>
      <c r="C34" s="51" t="s">
        <v>13</v>
      </c>
      <c r="D34" s="53" t="s">
        <v>14</v>
      </c>
      <c r="E34" s="53"/>
      <c r="F34" s="53"/>
      <c r="G34" s="50" t="s">
        <v>18</v>
      </c>
    </row>
    <row r="35" spans="1:7" x14ac:dyDescent="0.25">
      <c r="A35" s="51"/>
      <c r="B35" s="52"/>
      <c r="C35" s="51"/>
      <c r="D35" s="17" t="s">
        <v>15</v>
      </c>
      <c r="E35" s="17" t="s">
        <v>16</v>
      </c>
      <c r="F35" s="17" t="s">
        <v>17</v>
      </c>
      <c r="G35" s="50"/>
    </row>
    <row r="36" spans="1:7" ht="30" x14ac:dyDescent="0.25">
      <c r="A36" s="18" t="s">
        <v>282</v>
      </c>
      <c r="B36" s="19" t="s">
        <v>283</v>
      </c>
      <c r="C36" s="24" t="s">
        <v>265</v>
      </c>
      <c r="D36" s="20">
        <v>21.18</v>
      </c>
      <c r="E36" s="20">
        <v>9.18</v>
      </c>
      <c r="F36" s="19">
        <v>68.64</v>
      </c>
      <c r="G36" s="19">
        <v>388.59</v>
      </c>
    </row>
    <row r="37" spans="1:7" ht="30" x14ac:dyDescent="0.25">
      <c r="A37" s="18" t="s">
        <v>451</v>
      </c>
      <c r="B37" s="19" t="s">
        <v>284</v>
      </c>
      <c r="C37" s="19" t="s">
        <v>199</v>
      </c>
      <c r="D37" s="20">
        <v>2.96</v>
      </c>
      <c r="E37" s="20">
        <v>14.99</v>
      </c>
      <c r="F37" s="19">
        <v>11.54</v>
      </c>
      <c r="G37" s="19">
        <v>177.39</v>
      </c>
    </row>
    <row r="38" spans="1:7" x14ac:dyDescent="0.25">
      <c r="A38" s="54" t="s">
        <v>28</v>
      </c>
      <c r="B38" s="54"/>
      <c r="C38" s="54"/>
      <c r="D38" s="22">
        <f>SUM(D36:D37)</f>
        <v>24.14</v>
      </c>
      <c r="E38" s="22">
        <f t="shared" ref="E38:G38" si="4">SUM(E36:E37)</f>
        <v>24.17</v>
      </c>
      <c r="F38" s="22">
        <f t="shared" si="4"/>
        <v>80.180000000000007</v>
      </c>
      <c r="G38" s="22">
        <f t="shared" si="4"/>
        <v>565.98</v>
      </c>
    </row>
    <row r="40" spans="1:7" x14ac:dyDescent="0.25">
      <c r="A40" s="51" t="s">
        <v>67</v>
      </c>
      <c r="B40" s="52" t="s">
        <v>12</v>
      </c>
      <c r="C40" s="51" t="s">
        <v>13</v>
      </c>
      <c r="D40" s="53" t="s">
        <v>14</v>
      </c>
      <c r="E40" s="53"/>
      <c r="F40" s="53"/>
      <c r="G40" s="50" t="s">
        <v>18</v>
      </c>
    </row>
    <row r="41" spans="1:7" x14ac:dyDescent="0.25">
      <c r="A41" s="51"/>
      <c r="B41" s="52"/>
      <c r="C41" s="51"/>
      <c r="D41" s="17" t="s">
        <v>15</v>
      </c>
      <c r="E41" s="17" t="s">
        <v>16</v>
      </c>
      <c r="F41" s="17" t="s">
        <v>17</v>
      </c>
      <c r="G41" s="50"/>
    </row>
    <row r="42" spans="1:7" ht="30" x14ac:dyDescent="0.25">
      <c r="A42" s="18" t="s">
        <v>452</v>
      </c>
      <c r="B42" s="19" t="s">
        <v>453</v>
      </c>
      <c r="C42" s="19" t="s">
        <v>192</v>
      </c>
      <c r="D42" s="20">
        <v>20.7</v>
      </c>
      <c r="E42" s="20">
        <v>13.5</v>
      </c>
      <c r="F42" s="19">
        <v>54.65</v>
      </c>
      <c r="G42" s="19">
        <v>415.83</v>
      </c>
    </row>
    <row r="43" spans="1:7" ht="15.6" customHeight="1" x14ac:dyDescent="0.25">
      <c r="A43" s="18" t="s">
        <v>288</v>
      </c>
      <c r="B43" s="19" t="s">
        <v>177</v>
      </c>
      <c r="C43" s="19" t="s">
        <v>207</v>
      </c>
      <c r="D43" s="20">
        <v>1.2</v>
      </c>
      <c r="E43" s="20">
        <v>15</v>
      </c>
      <c r="F43" s="19">
        <v>1.55</v>
      </c>
      <c r="G43" s="20">
        <v>146.5</v>
      </c>
    </row>
    <row r="44" spans="1:7" x14ac:dyDescent="0.25">
      <c r="A44" s="54" t="s">
        <v>28</v>
      </c>
      <c r="B44" s="54"/>
      <c r="C44" s="54"/>
      <c r="D44" s="22">
        <f>SUM(D42:D43)</f>
        <v>21.9</v>
      </c>
      <c r="E44" s="22">
        <f t="shared" ref="E44:G44" si="5">SUM(E42:E43)</f>
        <v>28.5</v>
      </c>
      <c r="F44" s="22">
        <f t="shared" si="5"/>
        <v>56.199999999999996</v>
      </c>
      <c r="G44" s="22">
        <f t="shared" si="5"/>
        <v>562.32999999999993</v>
      </c>
    </row>
    <row r="45" spans="1:7" x14ac:dyDescent="0.25">
      <c r="A45" s="32"/>
      <c r="B45" s="32"/>
      <c r="C45" s="32"/>
      <c r="D45" s="33"/>
      <c r="E45" s="33"/>
      <c r="F45" s="33"/>
      <c r="G45" s="33"/>
    </row>
    <row r="46" spans="1:7" ht="15.75" customHeight="1" x14ac:dyDescent="0.25">
      <c r="A46" s="51" t="s">
        <v>67</v>
      </c>
      <c r="B46" s="52" t="s">
        <v>12</v>
      </c>
      <c r="C46" s="51" t="s">
        <v>13</v>
      </c>
      <c r="D46" s="53" t="s">
        <v>14</v>
      </c>
      <c r="E46" s="53"/>
      <c r="F46" s="53"/>
      <c r="G46" s="50" t="s">
        <v>18</v>
      </c>
    </row>
    <row r="47" spans="1:7" x14ac:dyDescent="0.25">
      <c r="A47" s="51"/>
      <c r="B47" s="52"/>
      <c r="C47" s="51"/>
      <c r="D47" s="17" t="s">
        <v>15</v>
      </c>
      <c r="E47" s="17" t="s">
        <v>16</v>
      </c>
      <c r="F47" s="17" t="s">
        <v>17</v>
      </c>
      <c r="G47" s="50"/>
    </row>
    <row r="48" spans="1:7" ht="30" x14ac:dyDescent="0.25">
      <c r="A48" s="18" t="s">
        <v>454</v>
      </c>
      <c r="B48" s="19" t="s">
        <v>455</v>
      </c>
      <c r="C48" s="19" t="s">
        <v>224</v>
      </c>
      <c r="D48" s="20">
        <v>18.37</v>
      </c>
      <c r="E48" s="20">
        <v>15.99</v>
      </c>
      <c r="F48" s="19">
        <v>72.209999999999994</v>
      </c>
      <c r="G48" s="19">
        <v>502.35</v>
      </c>
    </row>
    <row r="49" spans="1:7" x14ac:dyDescent="0.25">
      <c r="A49" s="18" t="s">
        <v>456</v>
      </c>
      <c r="B49" s="19" t="s">
        <v>177</v>
      </c>
      <c r="C49" s="19" t="s">
        <v>207</v>
      </c>
      <c r="D49" s="20">
        <v>1.7</v>
      </c>
      <c r="E49" s="20">
        <v>5</v>
      </c>
      <c r="F49" s="20">
        <v>2.1</v>
      </c>
      <c r="G49" s="20">
        <v>60</v>
      </c>
    </row>
    <row r="50" spans="1:7" x14ac:dyDescent="0.25">
      <c r="A50" s="54" t="s">
        <v>28</v>
      </c>
      <c r="B50" s="54"/>
      <c r="C50" s="54"/>
      <c r="D50" s="22">
        <f>SUM(D48:D49)</f>
        <v>20.07</v>
      </c>
      <c r="E50" s="22">
        <f t="shared" ref="E50" si="6">SUM(E48:E49)</f>
        <v>20.990000000000002</v>
      </c>
      <c r="F50" s="22">
        <f t="shared" ref="F50" si="7">SUM(F48:F49)</f>
        <v>74.309999999999988</v>
      </c>
      <c r="G50" s="22">
        <f t="shared" ref="G50" si="8">SUM(G48:G49)</f>
        <v>562.35</v>
      </c>
    </row>
    <row r="52" spans="1:7" x14ac:dyDescent="0.25">
      <c r="A52" s="44" t="s">
        <v>64</v>
      </c>
      <c r="B52" s="44"/>
      <c r="C52" s="44"/>
      <c r="D52" s="44"/>
      <c r="E52" s="44"/>
      <c r="F52" s="44"/>
      <c r="G52" s="44"/>
    </row>
    <row r="53" spans="1:7" x14ac:dyDescent="0.25">
      <c r="A53" s="44" t="s">
        <v>65</v>
      </c>
      <c r="B53" s="44"/>
      <c r="C53" s="44"/>
      <c r="D53" s="44"/>
      <c r="E53" s="44"/>
      <c r="F53" s="44"/>
      <c r="G53" s="44"/>
    </row>
    <row r="54" spans="1:7" x14ac:dyDescent="0.25">
      <c r="G54" s="3">
        <v>20</v>
      </c>
    </row>
  </sheetData>
  <mergeCells count="46">
    <mergeCell ref="A9:C9"/>
    <mergeCell ref="A46:A47"/>
    <mergeCell ref="B46:B47"/>
    <mergeCell ref="C46:C47"/>
    <mergeCell ref="D46:F46"/>
    <mergeCell ref="A44:C44"/>
    <mergeCell ref="A52:G52"/>
    <mergeCell ref="A53:G53"/>
    <mergeCell ref="A38:C38"/>
    <mergeCell ref="A40:A41"/>
    <mergeCell ref="B40:B41"/>
    <mergeCell ref="C40:C41"/>
    <mergeCell ref="D40:F40"/>
    <mergeCell ref="G40:G41"/>
    <mergeCell ref="G46:G47"/>
    <mergeCell ref="A50:C50"/>
    <mergeCell ref="G34:G35"/>
    <mergeCell ref="A25:C25"/>
    <mergeCell ref="A27:A28"/>
    <mergeCell ref="B27:B28"/>
    <mergeCell ref="C27:C28"/>
    <mergeCell ref="D27:F27"/>
    <mergeCell ref="G27:G28"/>
    <mergeCell ref="A32:C32"/>
    <mergeCell ref="A34:A35"/>
    <mergeCell ref="B34:B35"/>
    <mergeCell ref="C34:C35"/>
    <mergeCell ref="D34:F34"/>
    <mergeCell ref="G20:G21"/>
    <mergeCell ref="A13:G13"/>
    <mergeCell ref="A14:A15"/>
    <mergeCell ref="B14:B15"/>
    <mergeCell ref="C14:C15"/>
    <mergeCell ref="D14:F14"/>
    <mergeCell ref="G14:G15"/>
    <mergeCell ref="A18:C18"/>
    <mergeCell ref="A20:A21"/>
    <mergeCell ref="B20:B21"/>
    <mergeCell ref="C20:C21"/>
    <mergeCell ref="D20:F20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8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opLeftCell="A17" workbookViewId="0">
      <selection sqref="A1:G47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8</v>
      </c>
    </row>
    <row r="2" spans="1:9" x14ac:dyDescent="0.25">
      <c r="A2" s="4" t="s">
        <v>66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ht="30" x14ac:dyDescent="0.25">
      <c r="A6" s="8" t="s">
        <v>68</v>
      </c>
      <c r="B6" s="9" t="s">
        <v>70</v>
      </c>
      <c r="C6" s="9" t="s">
        <v>27</v>
      </c>
      <c r="D6" s="10">
        <v>6.7</v>
      </c>
      <c r="E6" s="9">
        <v>1.27</v>
      </c>
      <c r="F6" s="9">
        <v>50.73</v>
      </c>
      <c r="G6" s="9">
        <v>226.99</v>
      </c>
    </row>
    <row r="7" spans="1:9" x14ac:dyDescent="0.25">
      <c r="A7" s="11" t="s">
        <v>97</v>
      </c>
      <c r="B7" s="12" t="s">
        <v>71</v>
      </c>
      <c r="C7" s="9" t="s">
        <v>36</v>
      </c>
      <c r="D7" s="10">
        <v>1.0900000000000001</v>
      </c>
      <c r="E7" s="9">
        <v>16.14</v>
      </c>
      <c r="F7" s="9">
        <v>1.63</v>
      </c>
      <c r="G7" s="9">
        <v>155.11000000000001</v>
      </c>
    </row>
    <row r="8" spans="1:9" x14ac:dyDescent="0.25">
      <c r="A8" s="11" t="s">
        <v>69</v>
      </c>
      <c r="B8" s="12"/>
      <c r="C8" s="12" t="s">
        <v>27</v>
      </c>
      <c r="D8" s="13">
        <v>6.8</v>
      </c>
      <c r="E8" s="13">
        <v>5</v>
      </c>
      <c r="F8" s="13">
        <v>9.8000000000000007</v>
      </c>
      <c r="G8" s="13">
        <v>112</v>
      </c>
    </row>
    <row r="9" spans="1:9" x14ac:dyDescent="0.25">
      <c r="A9" s="43" t="s">
        <v>28</v>
      </c>
      <c r="B9" s="43"/>
      <c r="C9" s="43"/>
      <c r="D9" s="14">
        <f>D6+D7+D8</f>
        <v>14.59</v>
      </c>
      <c r="E9" s="14">
        <f t="shared" ref="E9:G9" si="0">E6+E7+E8</f>
        <v>22.41</v>
      </c>
      <c r="F9" s="14">
        <f t="shared" si="0"/>
        <v>62.16</v>
      </c>
      <c r="G9" s="14">
        <f t="shared" si="0"/>
        <v>494.1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0" x14ac:dyDescent="0.25">
      <c r="A16" s="8" t="s">
        <v>73</v>
      </c>
      <c r="B16" s="9" t="s">
        <v>72</v>
      </c>
      <c r="C16" s="9" t="s">
        <v>35</v>
      </c>
      <c r="D16" s="10">
        <v>1.41</v>
      </c>
      <c r="E16" s="10">
        <v>3.14</v>
      </c>
      <c r="F16" s="9">
        <v>10.67</v>
      </c>
      <c r="G16" s="9">
        <v>72.489999999999995</v>
      </c>
    </row>
    <row r="17" spans="1:7" x14ac:dyDescent="0.25">
      <c r="A17" s="11" t="s">
        <v>32</v>
      </c>
      <c r="B17" s="9" t="s">
        <v>34</v>
      </c>
      <c r="C17" s="9" t="s">
        <v>36</v>
      </c>
      <c r="D17" s="10">
        <v>2.96</v>
      </c>
      <c r="E17" s="9">
        <v>0.64</v>
      </c>
      <c r="F17" s="9">
        <v>17.059999999999999</v>
      </c>
      <c r="G17" s="9">
        <v>86.08</v>
      </c>
    </row>
    <row r="18" spans="1:7" x14ac:dyDescent="0.25">
      <c r="A18" s="43" t="s">
        <v>28</v>
      </c>
      <c r="B18" s="43"/>
      <c r="C18" s="43"/>
      <c r="D18" s="14">
        <f>D16+D17</f>
        <v>4.37</v>
      </c>
      <c r="E18" s="14">
        <f t="shared" ref="E18:G18" si="1">E16+E17</f>
        <v>3.7800000000000002</v>
      </c>
      <c r="F18" s="14">
        <f t="shared" si="1"/>
        <v>27.729999999999997</v>
      </c>
      <c r="G18" s="14">
        <f t="shared" si="1"/>
        <v>158.57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ht="15.6" customHeight="1" x14ac:dyDescent="0.25">
      <c r="A22" s="8" t="s">
        <v>74</v>
      </c>
      <c r="B22" s="9" t="s">
        <v>77</v>
      </c>
      <c r="C22" s="9" t="s">
        <v>35</v>
      </c>
      <c r="D22" s="10">
        <v>36.75</v>
      </c>
      <c r="E22" s="9">
        <v>10.56</v>
      </c>
      <c r="F22" s="9">
        <v>13.23</v>
      </c>
      <c r="G22" s="9">
        <v>295.58</v>
      </c>
    </row>
    <row r="23" spans="1:7" x14ac:dyDescent="0.25">
      <c r="A23" s="11" t="s">
        <v>75</v>
      </c>
      <c r="B23" s="12" t="s">
        <v>78</v>
      </c>
      <c r="C23" s="9" t="s">
        <v>45</v>
      </c>
      <c r="D23" s="10">
        <v>12.78</v>
      </c>
      <c r="E23" s="9">
        <v>0.57999999999999996</v>
      </c>
      <c r="F23" s="9">
        <v>28.14</v>
      </c>
      <c r="G23" s="9">
        <v>157.77000000000001</v>
      </c>
    </row>
    <row r="24" spans="1:7" ht="28.9" customHeight="1" x14ac:dyDescent="0.25">
      <c r="A24" s="8" t="s">
        <v>76</v>
      </c>
      <c r="B24" s="12" t="s">
        <v>79</v>
      </c>
      <c r="C24" s="9" t="s">
        <v>35</v>
      </c>
      <c r="D24" s="10">
        <v>2.1800000000000002</v>
      </c>
      <c r="E24" s="9">
        <v>7.8</v>
      </c>
      <c r="F24" s="9">
        <v>7.4</v>
      </c>
      <c r="G24" s="9">
        <v>97.53</v>
      </c>
    </row>
    <row r="25" spans="1:7" x14ac:dyDescent="0.25">
      <c r="A25" s="43" t="s">
        <v>28</v>
      </c>
      <c r="B25" s="43"/>
      <c r="C25" s="43"/>
      <c r="D25" s="14">
        <f>D22+D23+D24</f>
        <v>51.71</v>
      </c>
      <c r="E25" s="14">
        <f t="shared" ref="E25:G25" si="2">E22+E23+E24</f>
        <v>18.940000000000001</v>
      </c>
      <c r="F25" s="14">
        <f t="shared" si="2"/>
        <v>48.77</v>
      </c>
      <c r="G25" s="14">
        <f t="shared" si="2"/>
        <v>550.88</v>
      </c>
    </row>
    <row r="27" spans="1:7" x14ac:dyDescent="0.25">
      <c r="A27" s="45" t="s">
        <v>55</v>
      </c>
      <c r="B27" s="46" t="s">
        <v>12</v>
      </c>
      <c r="C27" s="45" t="s">
        <v>13</v>
      </c>
      <c r="D27" s="47" t="s">
        <v>14</v>
      </c>
      <c r="E27" s="47"/>
      <c r="F27" s="47"/>
      <c r="G27" s="48" t="s">
        <v>18</v>
      </c>
    </row>
    <row r="28" spans="1:7" x14ac:dyDescent="0.25">
      <c r="A28" s="45"/>
      <c r="B28" s="46"/>
      <c r="C28" s="45"/>
      <c r="D28" s="7" t="s">
        <v>15</v>
      </c>
      <c r="E28" s="7" t="s">
        <v>16</v>
      </c>
      <c r="F28" s="7" t="s">
        <v>17</v>
      </c>
      <c r="G28" s="48"/>
    </row>
    <row r="29" spans="1:7" ht="30" x14ac:dyDescent="0.25">
      <c r="A29" s="8" t="s">
        <v>80</v>
      </c>
      <c r="B29" s="9" t="s">
        <v>82</v>
      </c>
      <c r="C29" s="9" t="s">
        <v>84</v>
      </c>
      <c r="D29" s="10">
        <v>39.119999999999997</v>
      </c>
      <c r="E29" s="10">
        <v>30.02</v>
      </c>
      <c r="F29" s="9">
        <v>34.61</v>
      </c>
      <c r="G29" s="9">
        <v>565.89</v>
      </c>
    </row>
    <row r="30" spans="1:7" x14ac:dyDescent="0.25">
      <c r="A30" s="11" t="s">
        <v>81</v>
      </c>
      <c r="B30" s="9" t="s">
        <v>83</v>
      </c>
      <c r="C30" s="9" t="s">
        <v>85</v>
      </c>
      <c r="D30" s="10">
        <v>1.32</v>
      </c>
      <c r="E30" s="9">
        <v>0.47</v>
      </c>
      <c r="F30" s="9">
        <v>8.98</v>
      </c>
      <c r="G30" s="9">
        <v>40.200000000000003</v>
      </c>
    </row>
    <row r="31" spans="1:7" x14ac:dyDescent="0.25">
      <c r="A31" s="43" t="s">
        <v>28</v>
      </c>
      <c r="B31" s="43"/>
      <c r="C31" s="43"/>
      <c r="D31" s="14">
        <f>D29+D30</f>
        <v>40.44</v>
      </c>
      <c r="E31" s="14">
        <f t="shared" ref="E31:G31" si="3">E29+E30</f>
        <v>30.49</v>
      </c>
      <c r="F31" s="14">
        <f t="shared" si="3"/>
        <v>43.59</v>
      </c>
      <c r="G31" s="14">
        <f t="shared" si="3"/>
        <v>606.09</v>
      </c>
    </row>
    <row r="33" spans="1:7" x14ac:dyDescent="0.25">
      <c r="A33" s="45" t="s">
        <v>56</v>
      </c>
      <c r="B33" s="46" t="s">
        <v>12</v>
      </c>
      <c r="C33" s="45" t="s">
        <v>13</v>
      </c>
      <c r="D33" s="47" t="s">
        <v>14</v>
      </c>
      <c r="E33" s="47"/>
      <c r="F33" s="47"/>
      <c r="G33" s="48" t="s">
        <v>18</v>
      </c>
    </row>
    <row r="34" spans="1:7" x14ac:dyDescent="0.25">
      <c r="A34" s="45"/>
      <c r="B34" s="46"/>
      <c r="C34" s="45"/>
      <c r="D34" s="7" t="s">
        <v>15</v>
      </c>
      <c r="E34" s="7" t="s">
        <v>16</v>
      </c>
      <c r="F34" s="7" t="s">
        <v>17</v>
      </c>
      <c r="G34" s="48"/>
    </row>
    <row r="35" spans="1:7" ht="30" x14ac:dyDescent="0.25">
      <c r="A35" s="8" t="s">
        <v>86</v>
      </c>
      <c r="B35" s="9" t="s">
        <v>88</v>
      </c>
      <c r="C35" s="9" t="s">
        <v>90</v>
      </c>
      <c r="D35" s="10">
        <v>9.08</v>
      </c>
      <c r="E35" s="10">
        <v>41.28</v>
      </c>
      <c r="F35" s="9">
        <v>44.52</v>
      </c>
      <c r="G35" s="9">
        <v>481.43</v>
      </c>
    </row>
    <row r="36" spans="1:7" x14ac:dyDescent="0.25">
      <c r="A36" s="11" t="s">
        <v>87</v>
      </c>
      <c r="B36" s="9" t="s">
        <v>89</v>
      </c>
      <c r="C36" s="9" t="s">
        <v>91</v>
      </c>
      <c r="D36" s="10">
        <v>1.61</v>
      </c>
      <c r="E36" s="9">
        <v>7.67</v>
      </c>
      <c r="F36" s="9">
        <v>6.54</v>
      </c>
      <c r="G36" s="10">
        <v>105</v>
      </c>
    </row>
    <row r="37" spans="1:7" x14ac:dyDescent="0.25">
      <c r="A37" s="43" t="s">
        <v>28</v>
      </c>
      <c r="B37" s="43"/>
      <c r="C37" s="43"/>
      <c r="D37" s="14">
        <f>D35+D36</f>
        <v>10.69</v>
      </c>
      <c r="E37" s="14">
        <f t="shared" ref="E37:G37" si="4">E35+E36</f>
        <v>48.95</v>
      </c>
      <c r="F37" s="14">
        <f t="shared" si="4"/>
        <v>51.06</v>
      </c>
      <c r="G37" s="14">
        <f t="shared" si="4"/>
        <v>586.43000000000006</v>
      </c>
    </row>
    <row r="39" spans="1:7" x14ac:dyDescent="0.25">
      <c r="A39" s="45" t="s">
        <v>67</v>
      </c>
      <c r="B39" s="46" t="s">
        <v>12</v>
      </c>
      <c r="C39" s="45" t="s">
        <v>13</v>
      </c>
      <c r="D39" s="47" t="s">
        <v>14</v>
      </c>
      <c r="E39" s="47"/>
      <c r="F39" s="47"/>
      <c r="G39" s="48" t="s">
        <v>18</v>
      </c>
    </row>
    <row r="40" spans="1:7" x14ac:dyDescent="0.25">
      <c r="A40" s="45"/>
      <c r="B40" s="46"/>
      <c r="C40" s="45"/>
      <c r="D40" s="7" t="s">
        <v>15</v>
      </c>
      <c r="E40" s="7" t="s">
        <v>16</v>
      </c>
      <c r="F40" s="7" t="s">
        <v>17</v>
      </c>
      <c r="G40" s="48"/>
    </row>
    <row r="41" spans="1:7" ht="31.15" customHeight="1" x14ac:dyDescent="0.25">
      <c r="A41" s="8" t="s">
        <v>92</v>
      </c>
      <c r="B41" s="9" t="s">
        <v>93</v>
      </c>
      <c r="C41" s="9" t="s">
        <v>94</v>
      </c>
      <c r="D41" s="10">
        <v>43.56</v>
      </c>
      <c r="E41" s="9">
        <v>23.13</v>
      </c>
      <c r="F41" s="9">
        <v>16.14</v>
      </c>
      <c r="G41" s="9">
        <v>433.98</v>
      </c>
    </row>
    <row r="42" spans="1:7" x14ac:dyDescent="0.25">
      <c r="A42" s="11" t="s">
        <v>38</v>
      </c>
      <c r="B42" s="12" t="s">
        <v>42</v>
      </c>
      <c r="C42" s="9" t="s">
        <v>91</v>
      </c>
      <c r="D42" s="10">
        <v>4.5999999999999996</v>
      </c>
      <c r="E42" s="9">
        <v>4.13</v>
      </c>
      <c r="F42" s="9">
        <v>25.16</v>
      </c>
      <c r="G42" s="9">
        <v>153.49</v>
      </c>
    </row>
    <row r="43" spans="1:7" x14ac:dyDescent="0.25">
      <c r="A43" s="43" t="s">
        <v>28</v>
      </c>
      <c r="B43" s="43"/>
      <c r="C43" s="43"/>
      <c r="D43" s="14">
        <f>D41+D42</f>
        <v>48.160000000000004</v>
      </c>
      <c r="E43" s="14">
        <f t="shared" ref="E43:G43" si="5">E41+E42</f>
        <v>27.259999999999998</v>
      </c>
      <c r="F43" s="14">
        <f t="shared" si="5"/>
        <v>41.3</v>
      </c>
      <c r="G43" s="14">
        <f t="shared" si="5"/>
        <v>587.47</v>
      </c>
    </row>
    <row r="45" spans="1:7" x14ac:dyDescent="0.25">
      <c r="A45" s="44" t="s">
        <v>64</v>
      </c>
      <c r="B45" s="44"/>
      <c r="C45" s="44"/>
      <c r="D45" s="44"/>
      <c r="E45" s="44"/>
      <c r="F45" s="44"/>
      <c r="G45" s="44"/>
    </row>
    <row r="46" spans="1:7" x14ac:dyDescent="0.25">
      <c r="A46" s="44" t="s">
        <v>65</v>
      </c>
      <c r="B46" s="44"/>
      <c r="C46" s="44"/>
      <c r="D46" s="44"/>
      <c r="E46" s="44"/>
      <c r="F46" s="44"/>
      <c r="G46" s="44"/>
    </row>
    <row r="47" spans="1:7" x14ac:dyDescent="0.25">
      <c r="G47" s="3">
        <v>2</v>
      </c>
    </row>
  </sheetData>
  <mergeCells count="40">
    <mergeCell ref="A3:G3"/>
    <mergeCell ref="A4:A5"/>
    <mergeCell ref="B4:B5"/>
    <mergeCell ref="C4:C5"/>
    <mergeCell ref="D4:F4"/>
    <mergeCell ref="G4:G5"/>
    <mergeCell ref="G20:G21"/>
    <mergeCell ref="A9:C9"/>
    <mergeCell ref="A13:G13"/>
    <mergeCell ref="A14:A15"/>
    <mergeCell ref="B14:B15"/>
    <mergeCell ref="C14:C15"/>
    <mergeCell ref="D14:F14"/>
    <mergeCell ref="G14:G15"/>
    <mergeCell ref="A18:C18"/>
    <mergeCell ref="A20:A21"/>
    <mergeCell ref="B20:B21"/>
    <mergeCell ref="C20:C21"/>
    <mergeCell ref="D20:F20"/>
    <mergeCell ref="G33:G34"/>
    <mergeCell ref="A25:C25"/>
    <mergeCell ref="A27:A28"/>
    <mergeCell ref="B27:B28"/>
    <mergeCell ref="C27:C28"/>
    <mergeCell ref="D27:F27"/>
    <mergeCell ref="G27:G28"/>
    <mergeCell ref="A31:C31"/>
    <mergeCell ref="A33:A34"/>
    <mergeCell ref="B33:B34"/>
    <mergeCell ref="C33:C34"/>
    <mergeCell ref="D33:F33"/>
    <mergeCell ref="A43:C43"/>
    <mergeCell ref="A45:G45"/>
    <mergeCell ref="A46:G46"/>
    <mergeCell ref="A37:C37"/>
    <mergeCell ref="A39:A40"/>
    <mergeCell ref="B39:B40"/>
    <mergeCell ref="C39:C40"/>
    <mergeCell ref="D39:F39"/>
    <mergeCell ref="G39:G40"/>
  </mergeCells>
  <pageMargins left="1.1811023622047243" right="0" top="0.39370078740157483" bottom="0.39370078740157483" header="0.31496062992125984" footer="0.31496062992125984"/>
  <pageSetup paperSize="9" scale="98" fitToWidth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25" workbookViewId="0">
      <selection sqref="A1:G49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8</v>
      </c>
    </row>
    <row r="2" spans="1:9" x14ac:dyDescent="0.25">
      <c r="A2" s="4" t="s">
        <v>95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ht="30" x14ac:dyDescent="0.25">
      <c r="A6" s="8" t="s">
        <v>96</v>
      </c>
      <c r="B6" s="9" t="s">
        <v>99</v>
      </c>
      <c r="C6" s="9" t="s">
        <v>27</v>
      </c>
      <c r="D6" s="10">
        <v>8.6300000000000008</v>
      </c>
      <c r="E6" s="9">
        <v>6.89</v>
      </c>
      <c r="F6" s="9">
        <v>37.24</v>
      </c>
      <c r="G6" s="9">
        <v>245.44</v>
      </c>
    </row>
    <row r="7" spans="1:9" x14ac:dyDescent="0.25">
      <c r="A7" s="11" t="s">
        <v>385</v>
      </c>
      <c r="B7" s="12" t="s">
        <v>386</v>
      </c>
      <c r="C7" s="9" t="s">
        <v>460</v>
      </c>
      <c r="D7" s="10">
        <v>7.0000000000000007E-2</v>
      </c>
      <c r="E7" s="9">
        <v>8.26</v>
      </c>
      <c r="F7" s="9">
        <v>0.08</v>
      </c>
      <c r="G7" s="9">
        <v>74.400000000000006</v>
      </c>
    </row>
    <row r="8" spans="1:9" x14ac:dyDescent="0.25">
      <c r="A8" s="11" t="s">
        <v>25</v>
      </c>
      <c r="B8" s="12" t="s">
        <v>26</v>
      </c>
      <c r="C8" s="12" t="s">
        <v>27</v>
      </c>
      <c r="D8" s="13">
        <v>0</v>
      </c>
      <c r="E8" s="13">
        <v>0</v>
      </c>
      <c r="F8" s="13">
        <v>0</v>
      </c>
      <c r="G8" s="13">
        <v>0</v>
      </c>
    </row>
    <row r="9" spans="1:9" x14ac:dyDescent="0.25">
      <c r="A9" s="11" t="s">
        <v>98</v>
      </c>
      <c r="B9" s="12"/>
      <c r="C9" s="12" t="s">
        <v>100</v>
      </c>
      <c r="D9" s="13">
        <v>3.52</v>
      </c>
      <c r="E9" s="13">
        <v>12.64</v>
      </c>
      <c r="F9" s="13">
        <v>2.98</v>
      </c>
      <c r="G9" s="13">
        <v>131.6</v>
      </c>
    </row>
    <row r="10" spans="1:9" x14ac:dyDescent="0.25">
      <c r="A10" s="43" t="s">
        <v>28</v>
      </c>
      <c r="B10" s="43"/>
      <c r="C10" s="43"/>
      <c r="D10" s="14">
        <f>SUM(D6:D9)</f>
        <v>12.22</v>
      </c>
      <c r="E10" s="14">
        <f t="shared" ref="E10:G10" si="0">E6+E7+E8+E9</f>
        <v>27.79</v>
      </c>
      <c r="F10" s="14">
        <f t="shared" si="0"/>
        <v>40.299999999999997</v>
      </c>
      <c r="G10" s="14">
        <f t="shared" si="0"/>
        <v>451.44000000000005</v>
      </c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15" t="s">
        <v>29</v>
      </c>
      <c r="B12" s="11"/>
      <c r="C12" s="9" t="s">
        <v>27</v>
      </c>
      <c r="D12" s="9">
        <v>1.52</v>
      </c>
      <c r="E12" s="9">
        <v>0.6</v>
      </c>
      <c r="F12" s="9">
        <v>27.88</v>
      </c>
      <c r="G12" s="9">
        <v>112</v>
      </c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49" t="s">
        <v>30</v>
      </c>
      <c r="B14" s="49"/>
      <c r="C14" s="49"/>
      <c r="D14" s="49"/>
      <c r="E14" s="49"/>
      <c r="F14" s="49"/>
      <c r="G14" s="49"/>
    </row>
    <row r="15" spans="1:9" ht="15.6" customHeight="1" x14ac:dyDescent="0.25">
      <c r="A15" s="45" t="s">
        <v>11</v>
      </c>
      <c r="B15" s="46" t="s">
        <v>12</v>
      </c>
      <c r="C15" s="45" t="s">
        <v>13</v>
      </c>
      <c r="D15" s="47" t="s">
        <v>14</v>
      </c>
      <c r="E15" s="47"/>
      <c r="F15" s="47"/>
      <c r="G15" s="48" t="s">
        <v>18</v>
      </c>
    </row>
    <row r="16" spans="1:9" x14ac:dyDescent="0.25">
      <c r="A16" s="45"/>
      <c r="B16" s="46"/>
      <c r="C16" s="45"/>
      <c r="D16" s="7" t="s">
        <v>15</v>
      </c>
      <c r="E16" s="7" t="s">
        <v>16</v>
      </c>
      <c r="F16" s="7" t="s">
        <v>17</v>
      </c>
      <c r="G16" s="48"/>
    </row>
    <row r="17" spans="1:7" ht="31.15" customHeight="1" x14ac:dyDescent="0.25">
      <c r="A17" s="8" t="s">
        <v>102</v>
      </c>
      <c r="B17" s="9" t="s">
        <v>101</v>
      </c>
      <c r="C17" s="9" t="s">
        <v>35</v>
      </c>
      <c r="D17" s="10">
        <v>3.64</v>
      </c>
      <c r="E17" s="10">
        <v>3.3</v>
      </c>
      <c r="F17" s="9">
        <v>14.61</v>
      </c>
      <c r="G17" s="9">
        <v>93.57</v>
      </c>
    </row>
    <row r="18" spans="1:7" x14ac:dyDescent="0.25">
      <c r="A18" s="11" t="s">
        <v>32</v>
      </c>
      <c r="B18" s="9" t="s">
        <v>34</v>
      </c>
      <c r="C18" s="9" t="s">
        <v>36</v>
      </c>
      <c r="D18" s="10">
        <v>2.96</v>
      </c>
      <c r="E18" s="9">
        <v>0.64</v>
      </c>
      <c r="F18" s="9">
        <v>17.059999999999999</v>
      </c>
      <c r="G18" s="9">
        <v>86.08</v>
      </c>
    </row>
    <row r="19" spans="1:7" x14ac:dyDescent="0.25">
      <c r="A19" s="43" t="s">
        <v>28</v>
      </c>
      <c r="B19" s="43"/>
      <c r="C19" s="43"/>
      <c r="D19" s="14">
        <f>D17+D18</f>
        <v>6.6</v>
      </c>
      <c r="E19" s="14">
        <f t="shared" ref="E19:G19" si="1">E17+E18</f>
        <v>3.94</v>
      </c>
      <c r="F19" s="14">
        <f t="shared" si="1"/>
        <v>31.669999999999998</v>
      </c>
      <c r="G19" s="14">
        <f t="shared" si="1"/>
        <v>179.64999999999998</v>
      </c>
    </row>
    <row r="21" spans="1:7" x14ac:dyDescent="0.25">
      <c r="A21" s="45" t="s">
        <v>54</v>
      </c>
      <c r="B21" s="46" t="s">
        <v>12</v>
      </c>
      <c r="C21" s="45" t="s">
        <v>13</v>
      </c>
      <c r="D21" s="47" t="s">
        <v>14</v>
      </c>
      <c r="E21" s="47"/>
      <c r="F21" s="47"/>
      <c r="G21" s="48" t="s">
        <v>18</v>
      </c>
    </row>
    <row r="22" spans="1:7" x14ac:dyDescent="0.25">
      <c r="A22" s="45"/>
      <c r="B22" s="46"/>
      <c r="C22" s="45"/>
      <c r="D22" s="7" t="s">
        <v>15</v>
      </c>
      <c r="E22" s="7" t="s">
        <v>16</v>
      </c>
      <c r="F22" s="7" t="s">
        <v>17</v>
      </c>
      <c r="G22" s="48"/>
    </row>
    <row r="23" spans="1:7" ht="30" x14ac:dyDescent="0.25">
      <c r="A23" s="8" t="s">
        <v>103</v>
      </c>
      <c r="B23" s="9" t="s">
        <v>106</v>
      </c>
      <c r="C23" s="9" t="s">
        <v>109</v>
      </c>
      <c r="D23" s="10">
        <v>27.12</v>
      </c>
      <c r="E23" s="9">
        <v>19.02</v>
      </c>
      <c r="F23" s="9">
        <v>2.23</v>
      </c>
      <c r="G23" s="9">
        <v>286.04000000000002</v>
      </c>
    </row>
    <row r="24" spans="1:7" x14ac:dyDescent="0.25">
      <c r="A24" s="11" t="s">
        <v>104</v>
      </c>
      <c r="B24" s="12" t="s">
        <v>107</v>
      </c>
      <c r="C24" s="9" t="s">
        <v>45</v>
      </c>
      <c r="D24" s="10">
        <v>2.34</v>
      </c>
      <c r="E24" s="9">
        <v>3.82</v>
      </c>
      <c r="F24" s="9">
        <v>16.47</v>
      </c>
      <c r="G24" s="9">
        <v>108.53</v>
      </c>
    </row>
    <row r="25" spans="1:7" ht="45" x14ac:dyDescent="0.25">
      <c r="A25" s="8" t="s">
        <v>105</v>
      </c>
      <c r="B25" s="9" t="s">
        <v>108</v>
      </c>
      <c r="C25" s="9" t="s">
        <v>110</v>
      </c>
      <c r="D25" s="10">
        <v>2.64</v>
      </c>
      <c r="E25" s="9">
        <v>12.17</v>
      </c>
      <c r="F25" s="9">
        <v>8.41</v>
      </c>
      <c r="G25" s="9">
        <v>140.05000000000001</v>
      </c>
    </row>
    <row r="26" spans="1:7" x14ac:dyDescent="0.25">
      <c r="A26" s="43" t="s">
        <v>28</v>
      </c>
      <c r="B26" s="43"/>
      <c r="C26" s="43"/>
      <c r="D26" s="14">
        <f>D23+D24+D25</f>
        <v>32.1</v>
      </c>
      <c r="E26" s="14">
        <f t="shared" ref="E26:G26" si="2">E23+E24+E25</f>
        <v>35.01</v>
      </c>
      <c r="F26" s="14">
        <f t="shared" si="2"/>
        <v>27.11</v>
      </c>
      <c r="G26" s="14">
        <f t="shared" si="2"/>
        <v>534.62000000000012</v>
      </c>
    </row>
    <row r="28" spans="1:7" x14ac:dyDescent="0.25">
      <c r="A28" s="45" t="s">
        <v>55</v>
      </c>
      <c r="B28" s="46" t="s">
        <v>12</v>
      </c>
      <c r="C28" s="45" t="s">
        <v>13</v>
      </c>
      <c r="D28" s="47" t="s">
        <v>14</v>
      </c>
      <c r="E28" s="47"/>
      <c r="F28" s="47"/>
      <c r="G28" s="48" t="s">
        <v>18</v>
      </c>
    </row>
    <row r="29" spans="1:7" x14ac:dyDescent="0.25">
      <c r="A29" s="45"/>
      <c r="B29" s="46"/>
      <c r="C29" s="45"/>
      <c r="D29" s="7" t="s">
        <v>15</v>
      </c>
      <c r="E29" s="7" t="s">
        <v>16</v>
      </c>
      <c r="F29" s="7" t="s">
        <v>17</v>
      </c>
      <c r="G29" s="48"/>
    </row>
    <row r="30" spans="1:7" x14ac:dyDescent="0.25">
      <c r="A30" s="8" t="s">
        <v>111</v>
      </c>
      <c r="B30" s="9" t="s">
        <v>113</v>
      </c>
      <c r="C30" s="9" t="s">
        <v>115</v>
      </c>
      <c r="D30" s="10">
        <v>27.22</v>
      </c>
      <c r="E30" s="10">
        <v>18.21</v>
      </c>
      <c r="F30" s="9">
        <v>55.08</v>
      </c>
      <c r="G30" s="9">
        <v>489.57</v>
      </c>
    </row>
    <row r="31" spans="1:7" x14ac:dyDescent="0.25">
      <c r="A31" s="11" t="s">
        <v>112</v>
      </c>
      <c r="B31" s="9" t="s">
        <v>114</v>
      </c>
      <c r="C31" s="9" t="s">
        <v>45</v>
      </c>
      <c r="D31" s="10">
        <v>1</v>
      </c>
      <c r="E31" s="9">
        <v>1</v>
      </c>
      <c r="F31" s="9">
        <v>18.3</v>
      </c>
      <c r="G31" s="9">
        <v>95.1</v>
      </c>
    </row>
    <row r="32" spans="1:7" x14ac:dyDescent="0.25">
      <c r="A32" s="43" t="s">
        <v>28</v>
      </c>
      <c r="B32" s="43"/>
      <c r="C32" s="43"/>
      <c r="D32" s="14">
        <f>D30+D31</f>
        <v>28.22</v>
      </c>
      <c r="E32" s="14">
        <f t="shared" ref="E32:G32" si="3">E30+E31</f>
        <v>19.21</v>
      </c>
      <c r="F32" s="14">
        <f t="shared" si="3"/>
        <v>73.38</v>
      </c>
      <c r="G32" s="14">
        <f t="shared" si="3"/>
        <v>584.66999999999996</v>
      </c>
    </row>
    <row r="34" spans="1:7" x14ac:dyDescent="0.25">
      <c r="A34" s="45" t="s">
        <v>56</v>
      </c>
      <c r="B34" s="46" t="s">
        <v>12</v>
      </c>
      <c r="C34" s="45" t="s">
        <v>13</v>
      </c>
      <c r="D34" s="47" t="s">
        <v>14</v>
      </c>
      <c r="E34" s="47"/>
      <c r="F34" s="47"/>
      <c r="G34" s="48" t="s">
        <v>18</v>
      </c>
    </row>
    <row r="35" spans="1:7" x14ac:dyDescent="0.25">
      <c r="A35" s="45"/>
      <c r="B35" s="46"/>
      <c r="C35" s="45"/>
      <c r="D35" s="7" t="s">
        <v>15</v>
      </c>
      <c r="E35" s="7" t="s">
        <v>16</v>
      </c>
      <c r="F35" s="7" t="s">
        <v>17</v>
      </c>
      <c r="G35" s="48"/>
    </row>
    <row r="36" spans="1:7" ht="30" x14ac:dyDescent="0.25">
      <c r="A36" s="8" t="s">
        <v>117</v>
      </c>
      <c r="B36" s="9" t="s">
        <v>118</v>
      </c>
      <c r="C36" s="9" t="s">
        <v>90</v>
      </c>
      <c r="D36" s="10">
        <v>13.44</v>
      </c>
      <c r="E36" s="10">
        <v>19.149999999999999</v>
      </c>
      <c r="F36" s="9">
        <v>78.3</v>
      </c>
      <c r="G36" s="9">
        <v>502.08</v>
      </c>
    </row>
    <row r="37" spans="1:7" x14ac:dyDescent="0.25">
      <c r="A37" s="11" t="s">
        <v>87</v>
      </c>
      <c r="B37" s="9" t="s">
        <v>89</v>
      </c>
      <c r="C37" s="9" t="s">
        <v>116</v>
      </c>
      <c r="D37" s="10">
        <v>1.7</v>
      </c>
      <c r="E37" s="9">
        <v>8.16</v>
      </c>
      <c r="F37" s="9">
        <v>6.96</v>
      </c>
      <c r="G37" s="9">
        <v>112.08</v>
      </c>
    </row>
    <row r="38" spans="1:7" x14ac:dyDescent="0.25">
      <c r="A38" s="43" t="s">
        <v>28</v>
      </c>
      <c r="B38" s="43"/>
      <c r="C38" s="43"/>
      <c r="D38" s="14">
        <f>D36+D37</f>
        <v>15.139999999999999</v>
      </c>
      <c r="E38" s="14">
        <f t="shared" ref="E38:G38" si="4">E36+E37</f>
        <v>27.31</v>
      </c>
      <c r="F38" s="14">
        <f t="shared" si="4"/>
        <v>85.259999999999991</v>
      </c>
      <c r="G38" s="14">
        <f t="shared" si="4"/>
        <v>614.16</v>
      </c>
    </row>
    <row r="40" spans="1:7" x14ac:dyDescent="0.25">
      <c r="A40" s="45" t="s">
        <v>67</v>
      </c>
      <c r="B40" s="46" t="s">
        <v>12</v>
      </c>
      <c r="C40" s="45" t="s">
        <v>13</v>
      </c>
      <c r="D40" s="47" t="s">
        <v>14</v>
      </c>
      <c r="E40" s="47"/>
      <c r="F40" s="47"/>
      <c r="G40" s="48" t="s">
        <v>18</v>
      </c>
    </row>
    <row r="41" spans="1:7" x14ac:dyDescent="0.25">
      <c r="A41" s="45"/>
      <c r="B41" s="46"/>
      <c r="C41" s="45"/>
      <c r="D41" s="7" t="s">
        <v>15</v>
      </c>
      <c r="E41" s="7" t="s">
        <v>16</v>
      </c>
      <c r="F41" s="7" t="s">
        <v>17</v>
      </c>
      <c r="G41" s="48"/>
    </row>
    <row r="42" spans="1:7" ht="31.15" customHeight="1" x14ac:dyDescent="0.25">
      <c r="A42" s="8" t="s">
        <v>119</v>
      </c>
      <c r="B42" s="9" t="s">
        <v>122</v>
      </c>
      <c r="C42" s="9" t="s">
        <v>35</v>
      </c>
      <c r="D42" s="10">
        <v>30</v>
      </c>
      <c r="E42" s="9">
        <v>17.86</v>
      </c>
      <c r="F42" s="9">
        <v>9.4499999999999993</v>
      </c>
      <c r="G42" s="9">
        <v>315.02999999999997</v>
      </c>
    </row>
    <row r="43" spans="1:7" ht="15.6" customHeight="1" x14ac:dyDescent="0.25">
      <c r="A43" s="8" t="s">
        <v>120</v>
      </c>
      <c r="B43" s="9" t="s">
        <v>123</v>
      </c>
      <c r="C43" s="9" t="s">
        <v>91</v>
      </c>
      <c r="D43" s="10">
        <v>1.67</v>
      </c>
      <c r="E43" s="9">
        <v>2.88</v>
      </c>
      <c r="F43" s="9">
        <v>11.48</v>
      </c>
      <c r="G43" s="9">
        <v>76.61</v>
      </c>
    </row>
    <row r="44" spans="1:7" ht="30" x14ac:dyDescent="0.25">
      <c r="A44" s="8" t="s">
        <v>121</v>
      </c>
      <c r="B44" s="12" t="s">
        <v>124</v>
      </c>
      <c r="C44" s="9" t="s">
        <v>35</v>
      </c>
      <c r="D44" s="10">
        <v>1.53</v>
      </c>
      <c r="E44" s="9">
        <v>14.39</v>
      </c>
      <c r="F44" s="9">
        <v>17.3</v>
      </c>
      <c r="G44" s="9">
        <v>193.55</v>
      </c>
    </row>
    <row r="45" spans="1:7" x14ac:dyDescent="0.25">
      <c r="A45" s="43" t="s">
        <v>28</v>
      </c>
      <c r="B45" s="43"/>
      <c r="C45" s="43"/>
      <c r="D45" s="14">
        <f>D42+D43+D44</f>
        <v>33.200000000000003</v>
      </c>
      <c r="E45" s="14">
        <f t="shared" ref="E45:G45" si="5">E42+E43+E44</f>
        <v>35.129999999999995</v>
      </c>
      <c r="F45" s="14">
        <f t="shared" si="5"/>
        <v>38.230000000000004</v>
      </c>
      <c r="G45" s="14">
        <f t="shared" si="5"/>
        <v>585.19000000000005</v>
      </c>
    </row>
    <row r="47" spans="1:7" x14ac:dyDescent="0.25">
      <c r="A47" s="44" t="s">
        <v>64</v>
      </c>
      <c r="B47" s="44"/>
      <c r="C47" s="44"/>
      <c r="D47" s="44"/>
      <c r="E47" s="44"/>
      <c r="F47" s="44"/>
      <c r="G47" s="44"/>
    </row>
    <row r="48" spans="1:7" x14ac:dyDescent="0.25">
      <c r="A48" s="44" t="s">
        <v>65</v>
      </c>
      <c r="B48" s="44"/>
      <c r="C48" s="44"/>
      <c r="D48" s="44"/>
      <c r="E48" s="44"/>
      <c r="F48" s="44"/>
      <c r="G48" s="44"/>
    </row>
    <row r="49" spans="7:7" x14ac:dyDescent="0.25">
      <c r="G49" s="3">
        <v>3</v>
      </c>
    </row>
  </sheetData>
  <mergeCells count="40">
    <mergeCell ref="A45:C45"/>
    <mergeCell ref="A47:G47"/>
    <mergeCell ref="A48:G48"/>
    <mergeCell ref="A38:C38"/>
    <mergeCell ref="A40:A41"/>
    <mergeCell ref="B40:B41"/>
    <mergeCell ref="C40:C41"/>
    <mergeCell ref="D40:F40"/>
    <mergeCell ref="G40:G41"/>
    <mergeCell ref="G34:G35"/>
    <mergeCell ref="A26:C26"/>
    <mergeCell ref="A28:A29"/>
    <mergeCell ref="B28:B29"/>
    <mergeCell ref="C28:C29"/>
    <mergeCell ref="D28:F28"/>
    <mergeCell ref="G28:G29"/>
    <mergeCell ref="A32:C32"/>
    <mergeCell ref="A34:A35"/>
    <mergeCell ref="B34:B35"/>
    <mergeCell ref="C34:C35"/>
    <mergeCell ref="D34:F34"/>
    <mergeCell ref="G21:G22"/>
    <mergeCell ref="A10:C10"/>
    <mergeCell ref="A14:G14"/>
    <mergeCell ref="A15:A16"/>
    <mergeCell ref="B15:B16"/>
    <mergeCell ref="C15:C16"/>
    <mergeCell ref="D15:F15"/>
    <mergeCell ref="G15:G16"/>
    <mergeCell ref="A19:C19"/>
    <mergeCell ref="A21:A22"/>
    <mergeCell ref="B21:B22"/>
    <mergeCell ref="C21:C22"/>
    <mergeCell ref="D21:F21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20" workbookViewId="0">
      <selection sqref="A1:G56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8</v>
      </c>
    </row>
    <row r="2" spans="1:9" x14ac:dyDescent="0.25">
      <c r="A2" s="4" t="s">
        <v>125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ht="30" x14ac:dyDescent="0.25">
      <c r="A6" s="8" t="s">
        <v>126</v>
      </c>
      <c r="B6" s="9" t="s">
        <v>129</v>
      </c>
      <c r="C6" s="9" t="s">
        <v>27</v>
      </c>
      <c r="D6" s="10">
        <v>5.23</v>
      </c>
      <c r="E6" s="9">
        <v>1.43</v>
      </c>
      <c r="F6" s="9">
        <v>55.41</v>
      </c>
      <c r="G6" s="9">
        <v>244.17</v>
      </c>
    </row>
    <row r="7" spans="1:9" ht="30" x14ac:dyDescent="0.25">
      <c r="A7" s="8" t="s">
        <v>127</v>
      </c>
      <c r="B7" s="12"/>
      <c r="C7" s="9" t="s">
        <v>131</v>
      </c>
      <c r="D7" s="10">
        <v>4.5</v>
      </c>
      <c r="E7" s="10">
        <v>4</v>
      </c>
      <c r="F7" s="9">
        <v>15.37</v>
      </c>
      <c r="G7" s="9">
        <v>116.25</v>
      </c>
    </row>
    <row r="8" spans="1:9" ht="30" x14ac:dyDescent="0.25">
      <c r="A8" s="8" t="s">
        <v>128</v>
      </c>
      <c r="B8" s="12" t="s">
        <v>130</v>
      </c>
      <c r="C8" s="12" t="s">
        <v>132</v>
      </c>
      <c r="D8" s="13">
        <v>4.7300000000000004</v>
      </c>
      <c r="E8" s="13">
        <v>9.01</v>
      </c>
      <c r="F8" s="13">
        <v>3.64</v>
      </c>
      <c r="G8" s="13">
        <v>114.18</v>
      </c>
    </row>
    <row r="9" spans="1:9" x14ac:dyDescent="0.25">
      <c r="A9" s="43" t="s">
        <v>28</v>
      </c>
      <c r="B9" s="43"/>
      <c r="C9" s="43"/>
      <c r="D9" s="14">
        <f>D6+D7+D8</f>
        <v>14.46</v>
      </c>
      <c r="E9" s="14">
        <f t="shared" ref="E9:G9" si="0">E6+E7+E8</f>
        <v>14.44</v>
      </c>
      <c r="F9" s="14">
        <f t="shared" si="0"/>
        <v>74.42</v>
      </c>
      <c r="G9" s="14">
        <f t="shared" si="0"/>
        <v>474.59999999999997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1.15" customHeight="1" x14ac:dyDescent="0.25">
      <c r="A16" s="8" t="s">
        <v>133</v>
      </c>
      <c r="B16" s="9" t="s">
        <v>134</v>
      </c>
      <c r="C16" s="9" t="s">
        <v>35</v>
      </c>
      <c r="D16" s="10">
        <v>1.1499999999999999</v>
      </c>
      <c r="E16" s="10">
        <v>3.18</v>
      </c>
      <c r="F16" s="9">
        <v>5.13</v>
      </c>
      <c r="G16" s="9">
        <v>48.45</v>
      </c>
    </row>
    <row r="17" spans="1:7" x14ac:dyDescent="0.25">
      <c r="A17" s="11" t="s">
        <v>32</v>
      </c>
      <c r="B17" s="9" t="s">
        <v>34</v>
      </c>
      <c r="C17" s="9" t="s">
        <v>36</v>
      </c>
      <c r="D17" s="10">
        <v>2.96</v>
      </c>
      <c r="E17" s="9">
        <v>0.64</v>
      </c>
      <c r="F17" s="9">
        <v>17.059999999999999</v>
      </c>
      <c r="G17" s="9">
        <v>86.08</v>
      </c>
    </row>
    <row r="18" spans="1:7" x14ac:dyDescent="0.25">
      <c r="A18" s="43" t="s">
        <v>28</v>
      </c>
      <c r="B18" s="43"/>
      <c r="C18" s="43"/>
      <c r="D18" s="14">
        <f>D16+D17</f>
        <v>4.1099999999999994</v>
      </c>
      <c r="E18" s="14">
        <f t="shared" ref="E18:G18" si="1">E16+E17</f>
        <v>3.8200000000000003</v>
      </c>
      <c r="F18" s="14">
        <f t="shared" si="1"/>
        <v>22.189999999999998</v>
      </c>
      <c r="G18" s="14">
        <f t="shared" si="1"/>
        <v>134.53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ht="30" x14ac:dyDescent="0.25">
      <c r="A22" s="8" t="s">
        <v>457</v>
      </c>
      <c r="B22" s="9" t="s">
        <v>137</v>
      </c>
      <c r="C22" s="9" t="s">
        <v>21</v>
      </c>
      <c r="D22" s="10">
        <v>39.33</v>
      </c>
      <c r="E22" s="9">
        <v>19.399999999999999</v>
      </c>
      <c r="F22" s="9">
        <v>23.35</v>
      </c>
      <c r="G22" s="9">
        <v>400.48</v>
      </c>
    </row>
    <row r="23" spans="1:7" x14ac:dyDescent="0.25">
      <c r="A23" s="11" t="s">
        <v>135</v>
      </c>
      <c r="B23" s="12" t="s">
        <v>138</v>
      </c>
      <c r="C23" s="9" t="s">
        <v>53</v>
      </c>
      <c r="D23" s="10">
        <v>2.89</v>
      </c>
      <c r="E23" s="9">
        <v>2.62</v>
      </c>
      <c r="F23" s="9">
        <v>11.17</v>
      </c>
      <c r="G23" s="9">
        <v>83.17</v>
      </c>
    </row>
    <row r="24" spans="1:7" ht="30" x14ac:dyDescent="0.25">
      <c r="A24" s="8" t="s">
        <v>136</v>
      </c>
      <c r="B24" s="9" t="s">
        <v>139</v>
      </c>
      <c r="C24" s="9" t="s">
        <v>35</v>
      </c>
      <c r="D24" s="10">
        <v>2.04</v>
      </c>
      <c r="E24" s="9">
        <v>7.79</v>
      </c>
      <c r="F24" s="9">
        <v>9.2899999999999991</v>
      </c>
      <c r="G24" s="9">
        <v>103.46</v>
      </c>
    </row>
    <row r="25" spans="1:7" x14ac:dyDescent="0.25">
      <c r="A25" s="43" t="s">
        <v>28</v>
      </c>
      <c r="B25" s="43"/>
      <c r="C25" s="43"/>
      <c r="D25" s="14">
        <f>D22+D23+D24</f>
        <v>44.26</v>
      </c>
      <c r="E25" s="14">
        <f t="shared" ref="E25:G25" si="2">E22+E23+E24</f>
        <v>29.81</v>
      </c>
      <c r="F25" s="14">
        <f t="shared" si="2"/>
        <v>43.81</v>
      </c>
      <c r="G25" s="14">
        <f t="shared" si="2"/>
        <v>587.11</v>
      </c>
    </row>
    <row r="27" spans="1:7" x14ac:dyDescent="0.25">
      <c r="A27" s="45" t="s">
        <v>55</v>
      </c>
      <c r="B27" s="46" t="s">
        <v>12</v>
      </c>
      <c r="C27" s="45" t="s">
        <v>13</v>
      </c>
      <c r="D27" s="47" t="s">
        <v>14</v>
      </c>
      <c r="E27" s="47"/>
      <c r="F27" s="47"/>
      <c r="G27" s="48" t="s">
        <v>18</v>
      </c>
    </row>
    <row r="28" spans="1:7" x14ac:dyDescent="0.25">
      <c r="A28" s="45"/>
      <c r="B28" s="46"/>
      <c r="C28" s="45"/>
      <c r="D28" s="7" t="s">
        <v>15</v>
      </c>
      <c r="E28" s="7" t="s">
        <v>16</v>
      </c>
      <c r="F28" s="7" t="s">
        <v>17</v>
      </c>
      <c r="G28" s="48"/>
    </row>
    <row r="29" spans="1:7" x14ac:dyDescent="0.25">
      <c r="A29" s="8" t="s">
        <v>140</v>
      </c>
      <c r="B29" s="9" t="s">
        <v>141</v>
      </c>
      <c r="C29" s="9" t="s">
        <v>21</v>
      </c>
      <c r="D29" s="10">
        <v>39.18</v>
      </c>
      <c r="E29" s="10">
        <v>26.78</v>
      </c>
      <c r="F29" s="9">
        <v>41.41</v>
      </c>
      <c r="G29" s="10">
        <v>574</v>
      </c>
    </row>
    <row r="30" spans="1:7" x14ac:dyDescent="0.25">
      <c r="A30" s="11" t="s">
        <v>47</v>
      </c>
      <c r="B30" s="9" t="s">
        <v>49</v>
      </c>
      <c r="C30" s="9" t="s">
        <v>45</v>
      </c>
      <c r="D30" s="10">
        <v>0.95</v>
      </c>
      <c r="E30" s="9">
        <v>0.48</v>
      </c>
      <c r="F30" s="9">
        <v>12.65</v>
      </c>
      <c r="G30" s="10">
        <v>47</v>
      </c>
    </row>
    <row r="31" spans="1:7" x14ac:dyDescent="0.25">
      <c r="A31" s="43" t="s">
        <v>28</v>
      </c>
      <c r="B31" s="43"/>
      <c r="C31" s="43"/>
      <c r="D31" s="14">
        <f>D29+D30</f>
        <v>40.130000000000003</v>
      </c>
      <c r="E31" s="14">
        <f t="shared" ref="E31:G31" si="3">E29+E30</f>
        <v>27.26</v>
      </c>
      <c r="F31" s="14">
        <f t="shared" si="3"/>
        <v>54.059999999999995</v>
      </c>
      <c r="G31" s="14">
        <f t="shared" si="3"/>
        <v>621</v>
      </c>
    </row>
    <row r="33" spans="1:7" x14ac:dyDescent="0.25">
      <c r="A33" s="45" t="s">
        <v>56</v>
      </c>
      <c r="B33" s="46" t="s">
        <v>12</v>
      </c>
      <c r="C33" s="45" t="s">
        <v>13</v>
      </c>
      <c r="D33" s="47" t="s">
        <v>14</v>
      </c>
      <c r="E33" s="47"/>
      <c r="F33" s="47"/>
      <c r="G33" s="48" t="s">
        <v>18</v>
      </c>
    </row>
    <row r="34" spans="1:7" x14ac:dyDescent="0.25">
      <c r="A34" s="45"/>
      <c r="B34" s="46"/>
      <c r="C34" s="45"/>
      <c r="D34" s="7" t="s">
        <v>15</v>
      </c>
      <c r="E34" s="7" t="s">
        <v>16</v>
      </c>
      <c r="F34" s="7" t="s">
        <v>17</v>
      </c>
      <c r="G34" s="48"/>
    </row>
    <row r="35" spans="1:7" ht="30" x14ac:dyDescent="0.25">
      <c r="A35" s="8" t="s">
        <v>142</v>
      </c>
      <c r="B35" s="9" t="s">
        <v>143</v>
      </c>
      <c r="C35" s="9" t="s">
        <v>144</v>
      </c>
      <c r="D35" s="10">
        <v>11.89</v>
      </c>
      <c r="E35" s="10">
        <v>11.55</v>
      </c>
      <c r="F35" s="9">
        <v>55.94</v>
      </c>
      <c r="G35" s="9">
        <v>330.54</v>
      </c>
    </row>
    <row r="36" spans="1:7" x14ac:dyDescent="0.25">
      <c r="A36" s="11" t="s">
        <v>40</v>
      </c>
      <c r="B36" s="9" t="s">
        <v>44</v>
      </c>
      <c r="C36" s="9" t="s">
        <v>53</v>
      </c>
      <c r="D36" s="10">
        <v>0.5</v>
      </c>
      <c r="E36" s="9">
        <v>0.1</v>
      </c>
      <c r="F36" s="9">
        <v>2.0499999999999998</v>
      </c>
      <c r="G36" s="9">
        <v>8.5</v>
      </c>
    </row>
    <row r="37" spans="1:7" x14ac:dyDescent="0.25">
      <c r="A37" s="11" t="s">
        <v>87</v>
      </c>
      <c r="B37" s="9" t="s">
        <v>89</v>
      </c>
      <c r="C37" s="9" t="s">
        <v>110</v>
      </c>
      <c r="D37" s="10">
        <v>2.57</v>
      </c>
      <c r="E37" s="9">
        <v>12.26</v>
      </c>
      <c r="F37" s="9">
        <v>10.45</v>
      </c>
      <c r="G37" s="9">
        <v>168.12</v>
      </c>
    </row>
    <row r="38" spans="1:7" x14ac:dyDescent="0.25">
      <c r="A38" s="43" t="s">
        <v>28</v>
      </c>
      <c r="B38" s="43"/>
      <c r="C38" s="43"/>
      <c r="D38" s="14">
        <f>D35+D36+D37</f>
        <v>14.96</v>
      </c>
      <c r="E38" s="14">
        <f t="shared" ref="E38:G38" si="4">E35+E36+E37</f>
        <v>23.91</v>
      </c>
      <c r="F38" s="14">
        <f t="shared" si="4"/>
        <v>68.44</v>
      </c>
      <c r="G38" s="14">
        <f t="shared" si="4"/>
        <v>507.16</v>
      </c>
    </row>
    <row r="40" spans="1:7" x14ac:dyDescent="0.25">
      <c r="A40" s="45" t="s">
        <v>67</v>
      </c>
      <c r="B40" s="46" t="s">
        <v>12</v>
      </c>
      <c r="C40" s="45" t="s">
        <v>13</v>
      </c>
      <c r="D40" s="47" t="s">
        <v>14</v>
      </c>
      <c r="E40" s="47"/>
      <c r="F40" s="47"/>
      <c r="G40" s="48" t="s">
        <v>18</v>
      </c>
    </row>
    <row r="41" spans="1:7" x14ac:dyDescent="0.25">
      <c r="A41" s="45"/>
      <c r="B41" s="46"/>
      <c r="C41" s="45"/>
      <c r="D41" s="7" t="s">
        <v>15</v>
      </c>
      <c r="E41" s="7" t="s">
        <v>16</v>
      </c>
      <c r="F41" s="7" t="s">
        <v>17</v>
      </c>
      <c r="G41" s="48"/>
    </row>
    <row r="42" spans="1:7" ht="18" customHeight="1" x14ac:dyDescent="0.25">
      <c r="A42" s="8" t="s">
        <v>145</v>
      </c>
      <c r="B42" s="9" t="s">
        <v>148</v>
      </c>
      <c r="C42" s="9" t="s">
        <v>151</v>
      </c>
      <c r="D42" s="10">
        <v>43.21</v>
      </c>
      <c r="E42" s="9">
        <v>10.39</v>
      </c>
      <c r="F42" s="9">
        <v>6.9</v>
      </c>
      <c r="G42" s="9">
        <v>287.25</v>
      </c>
    </row>
    <row r="43" spans="1:7" ht="15.6" customHeight="1" x14ac:dyDescent="0.25">
      <c r="A43" s="11" t="s">
        <v>146</v>
      </c>
      <c r="B43" s="9" t="s">
        <v>149</v>
      </c>
      <c r="C43" s="9" t="s">
        <v>45</v>
      </c>
      <c r="D43" s="10">
        <v>3.32</v>
      </c>
      <c r="E43" s="9">
        <v>4.62</v>
      </c>
      <c r="F43" s="9">
        <v>25.11</v>
      </c>
      <c r="G43" s="9">
        <v>147.68</v>
      </c>
    </row>
    <row r="44" spans="1:7" ht="30" x14ac:dyDescent="0.25">
      <c r="A44" s="8" t="s">
        <v>147</v>
      </c>
      <c r="B44" s="12" t="s">
        <v>150</v>
      </c>
      <c r="C44" s="9" t="s">
        <v>151</v>
      </c>
      <c r="D44" s="10">
        <v>3.11</v>
      </c>
      <c r="E44" s="9">
        <v>16.8</v>
      </c>
      <c r="F44" s="9">
        <v>9.25</v>
      </c>
      <c r="G44" s="9">
        <v>184.64</v>
      </c>
    </row>
    <row r="45" spans="1:7" x14ac:dyDescent="0.25">
      <c r="A45" s="43" t="s">
        <v>28</v>
      </c>
      <c r="B45" s="43"/>
      <c r="C45" s="43"/>
      <c r="D45" s="14">
        <f>D42+D43+D44</f>
        <v>49.64</v>
      </c>
      <c r="E45" s="14">
        <f t="shared" ref="E45:G45" si="5">E42+E43+E44</f>
        <v>31.810000000000002</v>
      </c>
      <c r="F45" s="14">
        <f t="shared" si="5"/>
        <v>41.26</v>
      </c>
      <c r="G45" s="14">
        <f t="shared" si="5"/>
        <v>619.56999999999994</v>
      </c>
    </row>
    <row r="47" spans="1:7" x14ac:dyDescent="0.25">
      <c r="A47" s="45" t="s">
        <v>152</v>
      </c>
      <c r="B47" s="46" t="s">
        <v>12</v>
      </c>
      <c r="C47" s="45" t="s">
        <v>13</v>
      </c>
      <c r="D47" s="47" t="s">
        <v>14</v>
      </c>
      <c r="E47" s="47"/>
      <c r="F47" s="47"/>
      <c r="G47" s="48" t="s">
        <v>18</v>
      </c>
    </row>
    <row r="48" spans="1:7" x14ac:dyDescent="0.25">
      <c r="A48" s="45"/>
      <c r="B48" s="46"/>
      <c r="C48" s="45"/>
      <c r="D48" s="7" t="s">
        <v>15</v>
      </c>
      <c r="E48" s="7" t="s">
        <v>16</v>
      </c>
      <c r="F48" s="7" t="s">
        <v>17</v>
      </c>
      <c r="G48" s="48"/>
    </row>
    <row r="49" spans="1:7" ht="30" x14ac:dyDescent="0.25">
      <c r="A49" s="8" t="s">
        <v>153</v>
      </c>
      <c r="B49" s="9" t="s">
        <v>154</v>
      </c>
      <c r="C49" s="9" t="s">
        <v>35</v>
      </c>
      <c r="D49" s="10">
        <v>36.659999999999997</v>
      </c>
      <c r="E49" s="10">
        <v>25</v>
      </c>
      <c r="F49" s="9">
        <v>1.02</v>
      </c>
      <c r="G49" s="9">
        <v>380.58</v>
      </c>
    </row>
    <row r="50" spans="1:7" x14ac:dyDescent="0.25">
      <c r="A50" s="11" t="s">
        <v>38</v>
      </c>
      <c r="B50" s="9" t="s">
        <v>42</v>
      </c>
      <c r="C50" s="9" t="s">
        <v>53</v>
      </c>
      <c r="D50" s="10">
        <v>3.07</v>
      </c>
      <c r="E50" s="9">
        <v>2.76</v>
      </c>
      <c r="F50" s="9">
        <v>16.78</v>
      </c>
      <c r="G50" s="9">
        <v>102.33</v>
      </c>
    </row>
    <row r="51" spans="1:7" ht="30" x14ac:dyDescent="0.25">
      <c r="A51" s="8" t="s">
        <v>136</v>
      </c>
      <c r="B51" s="12" t="s">
        <v>139</v>
      </c>
      <c r="C51" s="9" t="s">
        <v>35</v>
      </c>
      <c r="D51" s="10">
        <v>2.04</v>
      </c>
      <c r="E51" s="9">
        <v>7.79</v>
      </c>
      <c r="F51" s="9">
        <v>9.2899999999999991</v>
      </c>
      <c r="G51" s="9">
        <v>103.46</v>
      </c>
    </row>
    <row r="52" spans="1:7" x14ac:dyDescent="0.25">
      <c r="A52" s="43" t="s">
        <v>28</v>
      </c>
      <c r="B52" s="43"/>
      <c r="C52" s="43"/>
      <c r="D52" s="14">
        <f>D49+D50+D51</f>
        <v>41.769999999999996</v>
      </c>
      <c r="E52" s="14">
        <f t="shared" ref="E52:G52" si="6">E49+E50+E51</f>
        <v>35.549999999999997</v>
      </c>
      <c r="F52" s="14">
        <f t="shared" si="6"/>
        <v>27.09</v>
      </c>
      <c r="G52" s="14">
        <f t="shared" si="6"/>
        <v>586.37</v>
      </c>
    </row>
    <row r="54" spans="1:7" x14ac:dyDescent="0.25">
      <c r="A54" s="44" t="s">
        <v>64</v>
      </c>
      <c r="B54" s="44"/>
      <c r="C54" s="44"/>
      <c r="D54" s="44"/>
      <c r="E54" s="44"/>
      <c r="F54" s="44"/>
      <c r="G54" s="44"/>
    </row>
    <row r="55" spans="1:7" x14ac:dyDescent="0.25">
      <c r="A55" s="44" t="s">
        <v>65</v>
      </c>
      <c r="B55" s="44"/>
      <c r="C55" s="44"/>
      <c r="D55" s="44"/>
      <c r="E55" s="44"/>
      <c r="F55" s="44"/>
      <c r="G55" s="44"/>
    </row>
    <row r="56" spans="1:7" x14ac:dyDescent="0.25">
      <c r="G56" s="3">
        <v>4</v>
      </c>
    </row>
  </sheetData>
  <mergeCells count="46">
    <mergeCell ref="A3:G3"/>
    <mergeCell ref="A4:A5"/>
    <mergeCell ref="B4:B5"/>
    <mergeCell ref="C4:C5"/>
    <mergeCell ref="D4:F4"/>
    <mergeCell ref="G4:G5"/>
    <mergeCell ref="A9:C9"/>
    <mergeCell ref="A13:G13"/>
    <mergeCell ref="A14:A15"/>
    <mergeCell ref="B14:B15"/>
    <mergeCell ref="C14:C15"/>
    <mergeCell ref="D14:F14"/>
    <mergeCell ref="G14:G15"/>
    <mergeCell ref="G27:G28"/>
    <mergeCell ref="A18:C18"/>
    <mergeCell ref="A20:A21"/>
    <mergeCell ref="B20:B21"/>
    <mergeCell ref="C20:C21"/>
    <mergeCell ref="D20:F20"/>
    <mergeCell ref="G20:G21"/>
    <mergeCell ref="A25:C25"/>
    <mergeCell ref="A27:A28"/>
    <mergeCell ref="B27:B28"/>
    <mergeCell ref="C27:C28"/>
    <mergeCell ref="D27:F27"/>
    <mergeCell ref="G40:G41"/>
    <mergeCell ref="A31:C31"/>
    <mergeCell ref="A33:A34"/>
    <mergeCell ref="B33:B34"/>
    <mergeCell ref="C33:C34"/>
    <mergeCell ref="D33:F33"/>
    <mergeCell ref="G33:G34"/>
    <mergeCell ref="A38:C38"/>
    <mergeCell ref="A40:A41"/>
    <mergeCell ref="B40:B41"/>
    <mergeCell ref="C40:C41"/>
    <mergeCell ref="D40:F40"/>
    <mergeCell ref="A52:C52"/>
    <mergeCell ref="A54:G54"/>
    <mergeCell ref="A55:G55"/>
    <mergeCell ref="A45:C45"/>
    <mergeCell ref="A47:A48"/>
    <mergeCell ref="B47:B48"/>
    <mergeCell ref="C47:C48"/>
    <mergeCell ref="D47:F47"/>
    <mergeCell ref="G47:G48"/>
  </mergeCells>
  <pageMargins left="1.1811023622047243" right="0" top="0.39370078740157483" bottom="0.39370078740157483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25" workbookViewId="0">
      <selection sqref="A1:G55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8</v>
      </c>
    </row>
    <row r="2" spans="1:9" x14ac:dyDescent="0.25">
      <c r="A2" s="4" t="s">
        <v>155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ht="30" x14ac:dyDescent="0.25">
      <c r="A6" s="8" t="s">
        <v>156</v>
      </c>
      <c r="B6" s="9" t="s">
        <v>159</v>
      </c>
      <c r="C6" s="9" t="s">
        <v>160</v>
      </c>
      <c r="D6" s="10">
        <v>11.1</v>
      </c>
      <c r="E6" s="9">
        <v>13.13</v>
      </c>
      <c r="F6" s="9">
        <v>9.92</v>
      </c>
      <c r="G6" s="9">
        <v>236.69</v>
      </c>
    </row>
    <row r="7" spans="1:9" x14ac:dyDescent="0.25">
      <c r="A7" s="8" t="s">
        <v>40</v>
      </c>
      <c r="B7" s="12" t="s">
        <v>44</v>
      </c>
      <c r="C7" s="9" t="s">
        <v>45</v>
      </c>
      <c r="D7" s="10">
        <v>1</v>
      </c>
      <c r="E7" s="10">
        <v>0.2</v>
      </c>
      <c r="F7" s="9">
        <v>4.0999999999999996</v>
      </c>
      <c r="G7" s="10">
        <v>17</v>
      </c>
    </row>
    <row r="8" spans="1:9" x14ac:dyDescent="0.25">
      <c r="A8" s="8" t="s">
        <v>157</v>
      </c>
      <c r="B8" s="12" t="s">
        <v>34</v>
      </c>
      <c r="C8" s="12" t="s">
        <v>36</v>
      </c>
      <c r="D8" s="13">
        <v>2.96</v>
      </c>
      <c r="E8" s="13">
        <v>0.64</v>
      </c>
      <c r="F8" s="13">
        <v>17.059999999999999</v>
      </c>
      <c r="G8" s="13">
        <v>86.08</v>
      </c>
    </row>
    <row r="9" spans="1:9" ht="30" x14ac:dyDescent="0.25">
      <c r="A9" s="8" t="s">
        <v>158</v>
      </c>
      <c r="B9" s="12"/>
      <c r="C9" s="9" t="s">
        <v>131</v>
      </c>
      <c r="D9" s="10">
        <v>4.5</v>
      </c>
      <c r="E9" s="10">
        <v>3.88</v>
      </c>
      <c r="F9" s="10">
        <v>18.75</v>
      </c>
      <c r="G9" s="10">
        <v>132.5</v>
      </c>
    </row>
    <row r="10" spans="1:9" x14ac:dyDescent="0.25">
      <c r="A10" s="43" t="s">
        <v>28</v>
      </c>
      <c r="B10" s="43"/>
      <c r="C10" s="43"/>
      <c r="D10" s="14">
        <f>D6+D7+D8+D9</f>
        <v>19.559999999999999</v>
      </c>
      <c r="E10" s="14">
        <f t="shared" ref="E10:G10" si="0">E6+E7+E8+E9</f>
        <v>17.850000000000001</v>
      </c>
      <c r="F10" s="14">
        <f t="shared" si="0"/>
        <v>49.83</v>
      </c>
      <c r="G10" s="14">
        <f t="shared" si="0"/>
        <v>472.27</v>
      </c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15" t="s">
        <v>29</v>
      </c>
      <c r="B12" s="11"/>
      <c r="C12" s="9" t="s">
        <v>27</v>
      </c>
      <c r="D12" s="9">
        <v>1.52</v>
      </c>
      <c r="E12" s="9">
        <v>0.6</v>
      </c>
      <c r="F12" s="9">
        <v>27.88</v>
      </c>
      <c r="G12" s="9">
        <v>112</v>
      </c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49" t="s">
        <v>30</v>
      </c>
      <c r="B14" s="49"/>
      <c r="C14" s="49"/>
      <c r="D14" s="49"/>
      <c r="E14" s="49"/>
      <c r="F14" s="49"/>
      <c r="G14" s="49"/>
    </row>
    <row r="15" spans="1:9" ht="15.6" customHeight="1" x14ac:dyDescent="0.25">
      <c r="A15" s="45" t="s">
        <v>11</v>
      </c>
      <c r="B15" s="46" t="s">
        <v>12</v>
      </c>
      <c r="C15" s="45" t="s">
        <v>13</v>
      </c>
      <c r="D15" s="47" t="s">
        <v>14</v>
      </c>
      <c r="E15" s="47"/>
      <c r="F15" s="47"/>
      <c r="G15" s="48" t="s">
        <v>18</v>
      </c>
    </row>
    <row r="16" spans="1:9" x14ac:dyDescent="0.25">
      <c r="A16" s="45"/>
      <c r="B16" s="46"/>
      <c r="C16" s="45"/>
      <c r="D16" s="7" t="s">
        <v>15</v>
      </c>
      <c r="E16" s="7" t="s">
        <v>16</v>
      </c>
      <c r="F16" s="7" t="s">
        <v>17</v>
      </c>
      <c r="G16" s="48"/>
    </row>
    <row r="17" spans="1:7" ht="31.15" customHeight="1" x14ac:dyDescent="0.25">
      <c r="A17" s="8" t="s">
        <v>161</v>
      </c>
      <c r="B17" s="9" t="s">
        <v>162</v>
      </c>
      <c r="C17" s="9" t="s">
        <v>35</v>
      </c>
      <c r="D17" s="10">
        <v>1.5</v>
      </c>
      <c r="E17" s="10">
        <v>3.15</v>
      </c>
      <c r="F17" s="9">
        <v>9.6300000000000008</v>
      </c>
      <c r="G17" s="9">
        <v>68.67</v>
      </c>
    </row>
    <row r="18" spans="1:7" x14ac:dyDescent="0.25">
      <c r="A18" s="11" t="s">
        <v>32</v>
      </c>
      <c r="B18" s="9" t="s">
        <v>34</v>
      </c>
      <c r="C18" s="9" t="s">
        <v>36</v>
      </c>
      <c r="D18" s="10">
        <v>2.96</v>
      </c>
      <c r="E18" s="9">
        <v>0.64</v>
      </c>
      <c r="F18" s="9">
        <v>17.059999999999999</v>
      </c>
      <c r="G18" s="9">
        <v>86.08</v>
      </c>
    </row>
    <row r="19" spans="1:7" x14ac:dyDescent="0.25">
      <c r="A19" s="43" t="s">
        <v>28</v>
      </c>
      <c r="B19" s="43"/>
      <c r="C19" s="43"/>
      <c r="D19" s="14">
        <f>D17+D18</f>
        <v>4.46</v>
      </c>
      <c r="E19" s="14">
        <f t="shared" ref="E19:G19" si="1">E17+E18</f>
        <v>3.79</v>
      </c>
      <c r="F19" s="14">
        <f t="shared" si="1"/>
        <v>26.689999999999998</v>
      </c>
      <c r="G19" s="14">
        <f t="shared" si="1"/>
        <v>154.75</v>
      </c>
    </row>
    <row r="21" spans="1:7" x14ac:dyDescent="0.25">
      <c r="A21" s="45" t="s">
        <v>54</v>
      </c>
      <c r="B21" s="46" t="s">
        <v>12</v>
      </c>
      <c r="C21" s="45" t="s">
        <v>13</v>
      </c>
      <c r="D21" s="47" t="s">
        <v>14</v>
      </c>
      <c r="E21" s="47"/>
      <c r="F21" s="47"/>
      <c r="G21" s="48" t="s">
        <v>18</v>
      </c>
    </row>
    <row r="22" spans="1:7" x14ac:dyDescent="0.25">
      <c r="A22" s="45"/>
      <c r="B22" s="46"/>
      <c r="C22" s="45"/>
      <c r="D22" s="7" t="s">
        <v>15</v>
      </c>
      <c r="E22" s="7" t="s">
        <v>16</v>
      </c>
      <c r="F22" s="7" t="s">
        <v>17</v>
      </c>
      <c r="G22" s="48"/>
    </row>
    <row r="23" spans="1:7" x14ac:dyDescent="0.25">
      <c r="A23" s="16" t="s">
        <v>163</v>
      </c>
      <c r="B23" s="9" t="s">
        <v>164</v>
      </c>
      <c r="C23" s="9" t="s">
        <v>35</v>
      </c>
      <c r="D23" s="10">
        <v>30.8</v>
      </c>
      <c r="E23" s="9">
        <v>17.82</v>
      </c>
      <c r="F23" s="9">
        <v>16.399999999999999</v>
      </c>
      <c r="G23" s="9">
        <v>348.09</v>
      </c>
    </row>
    <row r="24" spans="1:7" x14ac:dyDescent="0.25">
      <c r="A24" s="11" t="s">
        <v>75</v>
      </c>
      <c r="B24" s="12" t="s">
        <v>78</v>
      </c>
      <c r="C24" s="9" t="s">
        <v>53</v>
      </c>
      <c r="D24" s="10">
        <v>6.39</v>
      </c>
      <c r="E24" s="9">
        <v>0.28999999999999998</v>
      </c>
      <c r="F24" s="9">
        <v>14.07</v>
      </c>
      <c r="G24" s="9">
        <v>78.89</v>
      </c>
    </row>
    <row r="25" spans="1:7" ht="31.5" customHeight="1" x14ac:dyDescent="0.25">
      <c r="A25" s="8" t="s">
        <v>462</v>
      </c>
      <c r="B25" s="9" t="s">
        <v>165</v>
      </c>
      <c r="C25" s="9" t="s">
        <v>35</v>
      </c>
      <c r="D25" s="10">
        <v>3.8</v>
      </c>
      <c r="E25" s="9">
        <v>14.22</v>
      </c>
      <c r="F25" s="9">
        <v>13.76</v>
      </c>
      <c r="G25" s="9">
        <v>183.29</v>
      </c>
    </row>
    <row r="26" spans="1:7" x14ac:dyDescent="0.25">
      <c r="A26" s="43" t="s">
        <v>28</v>
      </c>
      <c r="B26" s="43"/>
      <c r="C26" s="43"/>
      <c r="D26" s="14">
        <f>D23+D24+D25</f>
        <v>40.989999999999995</v>
      </c>
      <c r="E26" s="14">
        <f t="shared" ref="E26:G26" si="2">E23+E24+E25</f>
        <v>32.33</v>
      </c>
      <c r="F26" s="14">
        <f t="shared" si="2"/>
        <v>44.23</v>
      </c>
      <c r="G26" s="14">
        <f t="shared" si="2"/>
        <v>610.27</v>
      </c>
    </row>
    <row r="28" spans="1:7" x14ac:dyDescent="0.25">
      <c r="A28" s="45" t="s">
        <v>55</v>
      </c>
      <c r="B28" s="46" t="s">
        <v>12</v>
      </c>
      <c r="C28" s="45" t="s">
        <v>13</v>
      </c>
      <c r="D28" s="47" t="s">
        <v>14</v>
      </c>
      <c r="E28" s="47"/>
      <c r="F28" s="47"/>
      <c r="G28" s="48" t="s">
        <v>18</v>
      </c>
    </row>
    <row r="29" spans="1:7" x14ac:dyDescent="0.25">
      <c r="A29" s="45"/>
      <c r="B29" s="46"/>
      <c r="C29" s="45"/>
      <c r="D29" s="7" t="s">
        <v>15</v>
      </c>
      <c r="E29" s="7" t="s">
        <v>16</v>
      </c>
      <c r="F29" s="7" t="s">
        <v>17</v>
      </c>
      <c r="G29" s="48"/>
    </row>
    <row r="30" spans="1:7" ht="30" x14ac:dyDescent="0.25">
      <c r="A30" s="8" t="s">
        <v>166</v>
      </c>
      <c r="B30" s="9" t="s">
        <v>167</v>
      </c>
      <c r="C30" s="9" t="s">
        <v>168</v>
      </c>
      <c r="D30" s="10">
        <v>16.68</v>
      </c>
      <c r="E30" s="10">
        <v>8.7200000000000006</v>
      </c>
      <c r="F30" s="10">
        <v>99.8</v>
      </c>
      <c r="G30" s="10">
        <v>518.28</v>
      </c>
    </row>
    <row r="31" spans="1:7" x14ac:dyDescent="0.25">
      <c r="A31" s="11" t="s">
        <v>87</v>
      </c>
      <c r="B31" s="9" t="s">
        <v>89</v>
      </c>
      <c r="C31" s="9" t="s">
        <v>53</v>
      </c>
      <c r="D31" s="10">
        <v>1.07</v>
      </c>
      <c r="E31" s="9">
        <v>5.1100000000000003</v>
      </c>
      <c r="F31" s="9">
        <v>4.3600000000000003</v>
      </c>
      <c r="G31" s="10">
        <v>70.05</v>
      </c>
    </row>
    <row r="32" spans="1:7" x14ac:dyDescent="0.25">
      <c r="A32" s="43" t="s">
        <v>28</v>
      </c>
      <c r="B32" s="43"/>
      <c r="C32" s="43"/>
      <c r="D32" s="14">
        <f>D30+D31</f>
        <v>17.75</v>
      </c>
      <c r="E32" s="14">
        <f t="shared" ref="E32:G32" si="3">E30+E31</f>
        <v>13.830000000000002</v>
      </c>
      <c r="F32" s="14">
        <f t="shared" si="3"/>
        <v>104.16</v>
      </c>
      <c r="G32" s="14">
        <f t="shared" si="3"/>
        <v>588.32999999999993</v>
      </c>
    </row>
    <row r="34" spans="1:7" x14ac:dyDescent="0.25">
      <c r="A34" s="45" t="s">
        <v>56</v>
      </c>
      <c r="B34" s="46" t="s">
        <v>12</v>
      </c>
      <c r="C34" s="45" t="s">
        <v>13</v>
      </c>
      <c r="D34" s="47" t="s">
        <v>14</v>
      </c>
      <c r="E34" s="47"/>
      <c r="F34" s="47"/>
      <c r="G34" s="48" t="s">
        <v>18</v>
      </c>
    </row>
    <row r="35" spans="1:7" x14ac:dyDescent="0.25">
      <c r="A35" s="45"/>
      <c r="B35" s="46"/>
      <c r="C35" s="45"/>
      <c r="D35" s="7" t="s">
        <v>15</v>
      </c>
      <c r="E35" s="7" t="s">
        <v>16</v>
      </c>
      <c r="F35" s="7" t="s">
        <v>17</v>
      </c>
      <c r="G35" s="48"/>
    </row>
    <row r="36" spans="1:7" x14ac:dyDescent="0.25">
      <c r="A36" s="8" t="s">
        <v>169</v>
      </c>
      <c r="B36" s="9" t="s">
        <v>170</v>
      </c>
      <c r="C36" s="9" t="s">
        <v>35</v>
      </c>
      <c r="D36" s="10">
        <v>29.02</v>
      </c>
      <c r="E36" s="10">
        <v>11.98</v>
      </c>
      <c r="F36" s="10">
        <v>8.1</v>
      </c>
      <c r="G36" s="9">
        <v>260.54000000000002</v>
      </c>
    </row>
    <row r="37" spans="1:7" x14ac:dyDescent="0.25">
      <c r="A37" s="11" t="s">
        <v>135</v>
      </c>
      <c r="B37" s="9" t="s">
        <v>138</v>
      </c>
      <c r="C37" s="9" t="s">
        <v>45</v>
      </c>
      <c r="D37" s="10">
        <v>5.79</v>
      </c>
      <c r="E37" s="9">
        <v>5.24</v>
      </c>
      <c r="F37" s="9">
        <v>22.33</v>
      </c>
      <c r="G37" s="9">
        <v>166.33</v>
      </c>
    </row>
    <row r="38" spans="1:7" ht="30.75" customHeight="1" x14ac:dyDescent="0.25">
      <c r="A38" s="8" t="s">
        <v>461</v>
      </c>
      <c r="B38" s="9" t="s">
        <v>171</v>
      </c>
      <c r="C38" s="9" t="s">
        <v>35</v>
      </c>
      <c r="D38" s="10">
        <v>1.61</v>
      </c>
      <c r="E38" s="9">
        <v>17.21</v>
      </c>
      <c r="F38" s="9">
        <v>10.59</v>
      </c>
      <c r="G38" s="9">
        <v>171.69</v>
      </c>
    </row>
    <row r="39" spans="1:7" x14ac:dyDescent="0.25">
      <c r="A39" s="43" t="s">
        <v>28</v>
      </c>
      <c r="B39" s="43"/>
      <c r="C39" s="43"/>
      <c r="D39" s="14">
        <f>D36+D37+D38</f>
        <v>36.42</v>
      </c>
      <c r="E39" s="14">
        <f t="shared" ref="E39:G39" si="4">E36+E37+E38</f>
        <v>34.43</v>
      </c>
      <c r="F39" s="14">
        <f t="shared" si="4"/>
        <v>41.019999999999996</v>
      </c>
      <c r="G39" s="14">
        <f t="shared" si="4"/>
        <v>598.55999999999995</v>
      </c>
    </row>
    <row r="41" spans="1:7" x14ac:dyDescent="0.25">
      <c r="A41" s="45" t="s">
        <v>67</v>
      </c>
      <c r="B41" s="46" t="s">
        <v>12</v>
      </c>
      <c r="C41" s="45" t="s">
        <v>13</v>
      </c>
      <c r="D41" s="47" t="s">
        <v>14</v>
      </c>
      <c r="E41" s="47"/>
      <c r="F41" s="47"/>
      <c r="G41" s="48" t="s">
        <v>18</v>
      </c>
    </row>
    <row r="42" spans="1:7" x14ac:dyDescent="0.25">
      <c r="A42" s="45"/>
      <c r="B42" s="46"/>
      <c r="C42" s="45"/>
      <c r="D42" s="7" t="s">
        <v>15</v>
      </c>
      <c r="E42" s="7" t="s">
        <v>16</v>
      </c>
      <c r="F42" s="7" t="s">
        <v>17</v>
      </c>
      <c r="G42" s="48"/>
    </row>
    <row r="43" spans="1:7" ht="18" customHeight="1" x14ac:dyDescent="0.25">
      <c r="A43" s="8" t="s">
        <v>319</v>
      </c>
      <c r="B43" s="9" t="s">
        <v>48</v>
      </c>
      <c r="C43" s="9" t="s">
        <v>21</v>
      </c>
      <c r="D43" s="10">
        <v>37.630000000000003</v>
      </c>
      <c r="E43" s="9">
        <v>25.9</v>
      </c>
      <c r="F43" s="9">
        <v>41.15</v>
      </c>
      <c r="G43" s="9">
        <v>552.17999999999995</v>
      </c>
    </row>
    <row r="44" spans="1:7" ht="15.6" customHeight="1" x14ac:dyDescent="0.25">
      <c r="A44" s="11" t="s">
        <v>81</v>
      </c>
      <c r="B44" s="9" t="s">
        <v>83</v>
      </c>
      <c r="C44" s="9" t="s">
        <v>173</v>
      </c>
      <c r="D44" s="10">
        <v>1.32</v>
      </c>
      <c r="E44" s="9">
        <v>0.47</v>
      </c>
      <c r="F44" s="9">
        <v>8.98</v>
      </c>
      <c r="G44" s="10">
        <v>40.200000000000003</v>
      </c>
    </row>
    <row r="45" spans="1:7" x14ac:dyDescent="0.25">
      <c r="A45" s="43" t="s">
        <v>28</v>
      </c>
      <c r="B45" s="43"/>
      <c r="C45" s="43"/>
      <c r="D45" s="14">
        <f>D43+D44</f>
        <v>38.950000000000003</v>
      </c>
      <c r="E45" s="14">
        <f t="shared" ref="E45:G45" si="5">E43+E44</f>
        <v>26.369999999999997</v>
      </c>
      <c r="F45" s="14">
        <f t="shared" si="5"/>
        <v>50.129999999999995</v>
      </c>
      <c r="G45" s="14">
        <f t="shared" si="5"/>
        <v>592.38</v>
      </c>
    </row>
    <row r="47" spans="1:7" x14ac:dyDescent="0.25">
      <c r="A47" s="45" t="s">
        <v>152</v>
      </c>
      <c r="B47" s="46" t="s">
        <v>12</v>
      </c>
      <c r="C47" s="45" t="s">
        <v>13</v>
      </c>
      <c r="D47" s="47" t="s">
        <v>14</v>
      </c>
      <c r="E47" s="47"/>
      <c r="F47" s="47"/>
      <c r="G47" s="48" t="s">
        <v>18</v>
      </c>
    </row>
    <row r="48" spans="1:7" x14ac:dyDescent="0.25">
      <c r="A48" s="45"/>
      <c r="B48" s="46"/>
      <c r="C48" s="45"/>
      <c r="D48" s="7" t="s">
        <v>15</v>
      </c>
      <c r="E48" s="7" t="s">
        <v>16</v>
      </c>
      <c r="F48" s="7" t="s">
        <v>17</v>
      </c>
      <c r="G48" s="48"/>
    </row>
    <row r="49" spans="1:7" x14ac:dyDescent="0.25">
      <c r="A49" s="8" t="s">
        <v>174</v>
      </c>
      <c r="B49" s="9" t="s">
        <v>176</v>
      </c>
      <c r="C49" s="9" t="s">
        <v>94</v>
      </c>
      <c r="D49" s="10">
        <v>10.29</v>
      </c>
      <c r="E49" s="10">
        <v>24.69</v>
      </c>
      <c r="F49" s="9">
        <v>73.83</v>
      </c>
      <c r="G49" s="9">
        <v>548.97</v>
      </c>
    </row>
    <row r="50" spans="1:7" x14ac:dyDescent="0.25">
      <c r="A50" s="11" t="s">
        <v>175</v>
      </c>
      <c r="B50" s="9" t="s">
        <v>177</v>
      </c>
      <c r="C50" s="9" t="s">
        <v>36</v>
      </c>
      <c r="D50" s="10">
        <v>1.36</v>
      </c>
      <c r="E50" s="10">
        <v>4</v>
      </c>
      <c r="F50" s="9">
        <v>1.68</v>
      </c>
      <c r="G50" s="10">
        <v>48</v>
      </c>
    </row>
    <row r="51" spans="1:7" x14ac:dyDescent="0.25">
      <c r="A51" s="43" t="s">
        <v>28</v>
      </c>
      <c r="B51" s="43"/>
      <c r="C51" s="43"/>
      <c r="D51" s="14">
        <f>D49+D50</f>
        <v>11.649999999999999</v>
      </c>
      <c r="E51" s="14">
        <f t="shared" ref="E51:G51" si="6">E49+E50</f>
        <v>28.69</v>
      </c>
      <c r="F51" s="14">
        <f t="shared" si="6"/>
        <v>75.510000000000005</v>
      </c>
      <c r="G51" s="14">
        <f t="shared" si="6"/>
        <v>596.97</v>
      </c>
    </row>
    <row r="53" spans="1:7" x14ac:dyDescent="0.25">
      <c r="A53" s="44" t="s">
        <v>64</v>
      </c>
      <c r="B53" s="44"/>
      <c r="C53" s="44"/>
      <c r="D53" s="44"/>
      <c r="E53" s="44"/>
      <c r="F53" s="44"/>
      <c r="G53" s="44"/>
    </row>
    <row r="54" spans="1:7" x14ac:dyDescent="0.25">
      <c r="A54" s="44" t="s">
        <v>65</v>
      </c>
      <c r="B54" s="44"/>
      <c r="C54" s="44"/>
      <c r="D54" s="44"/>
      <c r="E54" s="44"/>
      <c r="F54" s="44"/>
      <c r="G54" s="44"/>
    </row>
    <row r="55" spans="1:7" x14ac:dyDescent="0.25">
      <c r="G55" s="3">
        <v>5</v>
      </c>
    </row>
  </sheetData>
  <mergeCells count="46">
    <mergeCell ref="A3:G3"/>
    <mergeCell ref="A4:A5"/>
    <mergeCell ref="B4:B5"/>
    <mergeCell ref="C4:C5"/>
    <mergeCell ref="D4:F4"/>
    <mergeCell ref="G4:G5"/>
    <mergeCell ref="A10:C10"/>
    <mergeCell ref="A14:G14"/>
    <mergeCell ref="A15:A16"/>
    <mergeCell ref="B15:B16"/>
    <mergeCell ref="C15:C16"/>
    <mergeCell ref="D15:F15"/>
    <mergeCell ref="G15:G16"/>
    <mergeCell ref="G28:G29"/>
    <mergeCell ref="A19:C19"/>
    <mergeCell ref="A21:A22"/>
    <mergeCell ref="B21:B22"/>
    <mergeCell ref="C21:C22"/>
    <mergeCell ref="D21:F21"/>
    <mergeCell ref="G21:G22"/>
    <mergeCell ref="A26:C26"/>
    <mergeCell ref="A28:A29"/>
    <mergeCell ref="B28:B29"/>
    <mergeCell ref="C28:C29"/>
    <mergeCell ref="D28:F28"/>
    <mergeCell ref="G41:G42"/>
    <mergeCell ref="A32:C32"/>
    <mergeCell ref="A34:A35"/>
    <mergeCell ref="B34:B35"/>
    <mergeCell ref="C34:C35"/>
    <mergeCell ref="D34:F34"/>
    <mergeCell ref="G34:G35"/>
    <mergeCell ref="A39:C39"/>
    <mergeCell ref="A41:A42"/>
    <mergeCell ref="B41:B42"/>
    <mergeCell ref="C41:C42"/>
    <mergeCell ref="D41:F41"/>
    <mergeCell ref="A51:C51"/>
    <mergeCell ref="A53:G53"/>
    <mergeCell ref="A54:G54"/>
    <mergeCell ref="A45:C45"/>
    <mergeCell ref="A47:A48"/>
    <mergeCell ref="B47:B48"/>
    <mergeCell ref="C47:C48"/>
    <mergeCell ref="D47:F47"/>
    <mergeCell ref="G47:G48"/>
  </mergeCells>
  <pageMargins left="1.1811023622047243" right="0" top="0.39370078740157483" bottom="0.39370078740157483" header="0.31496062992125984" footer="0.31496062992125984"/>
  <pageSetup paperSize="9" scale="8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23" workbookViewId="0">
      <selection sqref="A1:G48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203</v>
      </c>
    </row>
    <row r="2" spans="1:9" x14ac:dyDescent="0.25">
      <c r="A2" s="4" t="s">
        <v>9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178</v>
      </c>
      <c r="B6" s="9" t="s">
        <v>180</v>
      </c>
      <c r="C6" s="9" t="s">
        <v>21</v>
      </c>
      <c r="D6" s="10">
        <v>12.33</v>
      </c>
      <c r="E6" s="10">
        <v>1.4</v>
      </c>
      <c r="F6" s="9">
        <v>84.01</v>
      </c>
      <c r="G6" s="9">
        <v>409.43</v>
      </c>
    </row>
    <row r="7" spans="1:9" x14ac:dyDescent="0.25">
      <c r="A7" s="11" t="s">
        <v>458</v>
      </c>
      <c r="B7" s="12" t="s">
        <v>459</v>
      </c>
      <c r="C7" s="9" t="s">
        <v>202</v>
      </c>
      <c r="D7" s="10">
        <v>0.78</v>
      </c>
      <c r="E7" s="10">
        <v>0.6</v>
      </c>
      <c r="F7" s="10">
        <v>15.7</v>
      </c>
      <c r="G7" s="10">
        <v>66.400000000000006</v>
      </c>
    </row>
    <row r="8" spans="1:9" x14ac:dyDescent="0.25">
      <c r="A8" s="11" t="s">
        <v>179</v>
      </c>
      <c r="B8" s="12" t="s">
        <v>26</v>
      </c>
      <c r="C8" s="12" t="s">
        <v>27</v>
      </c>
      <c r="D8" s="13">
        <v>0</v>
      </c>
      <c r="E8" s="13">
        <v>0</v>
      </c>
      <c r="F8" s="13">
        <v>0</v>
      </c>
      <c r="G8" s="13">
        <v>0</v>
      </c>
    </row>
    <row r="9" spans="1:9" x14ac:dyDescent="0.25">
      <c r="A9" s="43" t="s">
        <v>28</v>
      </c>
      <c r="B9" s="43"/>
      <c r="C9" s="43"/>
      <c r="D9" s="14">
        <f>SUM(D6:D8)</f>
        <v>13.11</v>
      </c>
      <c r="E9" s="14">
        <f t="shared" ref="E9:G9" si="0">SUM(E6:E8)</f>
        <v>2</v>
      </c>
      <c r="F9" s="14">
        <f t="shared" si="0"/>
        <v>99.710000000000008</v>
      </c>
      <c r="G9" s="14">
        <f t="shared" si="0"/>
        <v>475.83000000000004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1.15" customHeight="1" x14ac:dyDescent="0.25">
      <c r="A16" s="8" t="s">
        <v>181</v>
      </c>
      <c r="B16" s="9" t="s">
        <v>182</v>
      </c>
      <c r="C16" s="9" t="s">
        <v>35</v>
      </c>
      <c r="D16" s="10">
        <v>1.47</v>
      </c>
      <c r="E16" s="10">
        <v>3.17</v>
      </c>
      <c r="F16" s="9">
        <v>8.43</v>
      </c>
      <c r="G16" s="9">
        <v>63.27</v>
      </c>
    </row>
    <row r="17" spans="1:7" x14ac:dyDescent="0.25">
      <c r="A17" s="11" t="s">
        <v>32</v>
      </c>
      <c r="B17" s="9" t="s">
        <v>34</v>
      </c>
      <c r="C17" s="9" t="s">
        <v>36</v>
      </c>
      <c r="D17" s="10">
        <v>2.96</v>
      </c>
      <c r="E17" s="9">
        <v>0.64</v>
      </c>
      <c r="F17" s="9">
        <v>17.059999999999999</v>
      </c>
      <c r="G17" s="9">
        <v>86.08</v>
      </c>
    </row>
    <row r="18" spans="1:7" x14ac:dyDescent="0.25">
      <c r="A18" s="43" t="s">
        <v>28</v>
      </c>
      <c r="B18" s="43"/>
      <c r="C18" s="43"/>
      <c r="D18" s="14">
        <f>D16+D17</f>
        <v>4.43</v>
      </c>
      <c r="E18" s="14">
        <f t="shared" ref="E18:G18" si="1">E16+E17</f>
        <v>3.81</v>
      </c>
      <c r="F18" s="14">
        <f t="shared" si="1"/>
        <v>25.49</v>
      </c>
      <c r="G18" s="14">
        <f t="shared" si="1"/>
        <v>149.35</v>
      </c>
    </row>
    <row r="20" spans="1:7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" ht="30" x14ac:dyDescent="0.25">
      <c r="A22" s="8" t="s">
        <v>183</v>
      </c>
      <c r="B22" s="9" t="s">
        <v>186</v>
      </c>
      <c r="C22" s="9" t="s">
        <v>35</v>
      </c>
      <c r="D22" s="10">
        <v>31.96</v>
      </c>
      <c r="E22" s="9">
        <v>21.06</v>
      </c>
      <c r="F22" s="9">
        <v>17.420000000000002</v>
      </c>
      <c r="G22" s="9">
        <v>382.32</v>
      </c>
    </row>
    <row r="23" spans="1:7" x14ac:dyDescent="0.25">
      <c r="A23" s="11" t="s">
        <v>184</v>
      </c>
      <c r="B23" s="12" t="s">
        <v>187</v>
      </c>
      <c r="C23" s="9" t="s">
        <v>53</v>
      </c>
      <c r="D23" s="10">
        <v>1.07</v>
      </c>
      <c r="E23" s="9">
        <v>7.0000000000000007E-2</v>
      </c>
      <c r="F23" s="9">
        <v>9.57</v>
      </c>
      <c r="G23" s="9">
        <v>42.6</v>
      </c>
    </row>
    <row r="24" spans="1:7" ht="30" x14ac:dyDescent="0.25">
      <c r="A24" s="8" t="s">
        <v>185</v>
      </c>
      <c r="B24" s="9" t="s">
        <v>188</v>
      </c>
      <c r="C24" s="9" t="s">
        <v>189</v>
      </c>
      <c r="D24" s="10">
        <v>1.26</v>
      </c>
      <c r="E24" s="9">
        <v>13.44</v>
      </c>
      <c r="F24" s="9">
        <v>11.73</v>
      </c>
      <c r="G24" s="9">
        <v>162.76</v>
      </c>
    </row>
    <row r="25" spans="1:7" x14ac:dyDescent="0.25">
      <c r="A25" s="43" t="s">
        <v>28</v>
      </c>
      <c r="B25" s="43"/>
      <c r="C25" s="43"/>
      <c r="D25" s="14">
        <f>D22+D23+D24</f>
        <v>34.29</v>
      </c>
      <c r="E25" s="14">
        <f t="shared" ref="E25:G25" si="2">E22+E23+E24</f>
        <v>34.57</v>
      </c>
      <c r="F25" s="14">
        <f t="shared" si="2"/>
        <v>38.72</v>
      </c>
      <c r="G25" s="14">
        <f t="shared" si="2"/>
        <v>587.68000000000006</v>
      </c>
    </row>
    <row r="27" spans="1:7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" x14ac:dyDescent="0.25">
      <c r="A29" s="18" t="s">
        <v>190</v>
      </c>
      <c r="B29" s="19" t="s">
        <v>191</v>
      </c>
      <c r="C29" s="19" t="s">
        <v>192</v>
      </c>
      <c r="D29" s="20">
        <v>30</v>
      </c>
      <c r="E29" s="20">
        <v>16.73</v>
      </c>
      <c r="F29" s="19">
        <v>50.8</v>
      </c>
      <c r="G29" s="19">
        <v>475.33</v>
      </c>
    </row>
    <row r="30" spans="1:7" x14ac:dyDescent="0.25">
      <c r="A30" s="21" t="s">
        <v>175</v>
      </c>
      <c r="B30" s="19" t="s">
        <v>177</v>
      </c>
      <c r="C30" s="19" t="s">
        <v>193</v>
      </c>
      <c r="D30" s="20">
        <v>1.63</v>
      </c>
      <c r="E30" s="19">
        <v>4.8</v>
      </c>
      <c r="F30" s="19">
        <v>2.52</v>
      </c>
      <c r="G30" s="19">
        <v>72</v>
      </c>
    </row>
    <row r="31" spans="1:7" x14ac:dyDescent="0.25">
      <c r="A31" s="54" t="s">
        <v>28</v>
      </c>
      <c r="B31" s="54"/>
      <c r="C31" s="54"/>
      <c r="D31" s="22">
        <f>D29+D30</f>
        <v>31.63</v>
      </c>
      <c r="E31" s="22">
        <f t="shared" ref="E31:G31" si="3">E29+E30</f>
        <v>21.53</v>
      </c>
      <c r="F31" s="22">
        <f t="shared" si="3"/>
        <v>53.32</v>
      </c>
      <c r="G31" s="22">
        <f t="shared" si="3"/>
        <v>547.32999999999993</v>
      </c>
    </row>
    <row r="33" spans="1:7" x14ac:dyDescent="0.25">
      <c r="A33" s="51" t="s">
        <v>56</v>
      </c>
      <c r="B33" s="52" t="s">
        <v>12</v>
      </c>
      <c r="C33" s="51" t="s">
        <v>13</v>
      </c>
      <c r="D33" s="53" t="s">
        <v>14</v>
      </c>
      <c r="E33" s="53"/>
      <c r="F33" s="53"/>
      <c r="G33" s="50" t="s">
        <v>18</v>
      </c>
    </row>
    <row r="34" spans="1:7" x14ac:dyDescent="0.25">
      <c r="A34" s="51"/>
      <c r="B34" s="52"/>
      <c r="C34" s="51"/>
      <c r="D34" s="17" t="s">
        <v>15</v>
      </c>
      <c r="E34" s="17" t="s">
        <v>16</v>
      </c>
      <c r="F34" s="17" t="s">
        <v>17</v>
      </c>
      <c r="G34" s="50"/>
    </row>
    <row r="35" spans="1:7" ht="45" x14ac:dyDescent="0.25">
      <c r="A35" s="18" t="s">
        <v>194</v>
      </c>
      <c r="B35" s="19" t="s">
        <v>196</v>
      </c>
      <c r="C35" s="19" t="s">
        <v>198</v>
      </c>
      <c r="D35" s="20">
        <v>18.64</v>
      </c>
      <c r="E35" s="20">
        <v>23.28</v>
      </c>
      <c r="F35" s="19">
        <v>69.84</v>
      </c>
      <c r="G35" s="19">
        <v>543.84</v>
      </c>
    </row>
    <row r="36" spans="1:7" x14ac:dyDescent="0.25">
      <c r="A36" s="21" t="s">
        <v>195</v>
      </c>
      <c r="B36" s="19" t="s">
        <v>197</v>
      </c>
      <c r="C36" s="19" t="s">
        <v>199</v>
      </c>
      <c r="D36" s="20">
        <v>3</v>
      </c>
      <c r="E36" s="19">
        <v>0</v>
      </c>
      <c r="F36" s="19">
        <v>10.75</v>
      </c>
      <c r="G36" s="19">
        <v>48</v>
      </c>
    </row>
    <row r="37" spans="1:7" x14ac:dyDescent="0.25">
      <c r="A37" s="54" t="s">
        <v>28</v>
      </c>
      <c r="B37" s="54"/>
      <c r="C37" s="54"/>
      <c r="D37" s="22">
        <f>D35+D36</f>
        <v>21.64</v>
      </c>
      <c r="E37" s="22">
        <f t="shared" ref="E37:G37" si="4">E35+E36</f>
        <v>23.28</v>
      </c>
      <c r="F37" s="22">
        <f t="shared" si="4"/>
        <v>80.59</v>
      </c>
      <c r="G37" s="22">
        <f t="shared" si="4"/>
        <v>591.84</v>
      </c>
    </row>
    <row r="39" spans="1:7" x14ac:dyDescent="0.25">
      <c r="A39" s="51" t="s">
        <v>67</v>
      </c>
      <c r="B39" s="52" t="s">
        <v>12</v>
      </c>
      <c r="C39" s="51" t="s">
        <v>13</v>
      </c>
      <c r="D39" s="53" t="s">
        <v>14</v>
      </c>
      <c r="E39" s="53"/>
      <c r="F39" s="53"/>
      <c r="G39" s="50" t="s">
        <v>18</v>
      </c>
    </row>
    <row r="40" spans="1:7" x14ac:dyDescent="0.25">
      <c r="A40" s="51"/>
      <c r="B40" s="52"/>
      <c r="C40" s="51"/>
      <c r="D40" s="17" t="s">
        <v>15</v>
      </c>
      <c r="E40" s="17" t="s">
        <v>16</v>
      </c>
      <c r="F40" s="17" t="s">
        <v>17</v>
      </c>
      <c r="G40" s="50"/>
    </row>
    <row r="41" spans="1:7" ht="31.15" customHeight="1" x14ac:dyDescent="0.25">
      <c r="A41" s="18" t="s">
        <v>465</v>
      </c>
      <c r="B41" s="19" t="s">
        <v>466</v>
      </c>
      <c r="C41" s="19" t="s">
        <v>221</v>
      </c>
      <c r="D41" s="20">
        <v>35.44</v>
      </c>
      <c r="E41" s="19">
        <v>20.5</v>
      </c>
      <c r="F41" s="19">
        <v>9.44</v>
      </c>
      <c r="G41" s="19">
        <v>364.18</v>
      </c>
    </row>
    <row r="42" spans="1:7" ht="15.6" customHeight="1" x14ac:dyDescent="0.25">
      <c r="A42" s="18" t="s">
        <v>104</v>
      </c>
      <c r="B42" s="19" t="s">
        <v>107</v>
      </c>
      <c r="C42" s="19" t="s">
        <v>53</v>
      </c>
      <c r="D42" s="20">
        <v>1.17</v>
      </c>
      <c r="E42" s="19">
        <v>1.91</v>
      </c>
      <c r="F42" s="19">
        <v>8.24</v>
      </c>
      <c r="G42" s="19">
        <v>54.27</v>
      </c>
    </row>
    <row r="43" spans="1:7" ht="30" x14ac:dyDescent="0.25">
      <c r="A43" s="18" t="s">
        <v>185</v>
      </c>
      <c r="B43" s="23" t="s">
        <v>200</v>
      </c>
      <c r="C43" s="19" t="s">
        <v>199</v>
      </c>
      <c r="D43" s="20">
        <v>1.35</v>
      </c>
      <c r="E43" s="19">
        <v>14.4</v>
      </c>
      <c r="F43" s="19">
        <v>12.57</v>
      </c>
      <c r="G43" s="19">
        <v>174.41</v>
      </c>
    </row>
    <row r="44" spans="1:7" x14ac:dyDescent="0.25">
      <c r="A44" s="54" t="s">
        <v>28</v>
      </c>
      <c r="B44" s="54"/>
      <c r="C44" s="54"/>
      <c r="D44" s="22">
        <f>D41+D42+D43</f>
        <v>37.96</v>
      </c>
      <c r="E44" s="22">
        <f t="shared" ref="E44:G44" si="5">E41+E42+E43</f>
        <v>36.81</v>
      </c>
      <c r="F44" s="22">
        <f t="shared" si="5"/>
        <v>30.25</v>
      </c>
      <c r="G44" s="22">
        <f t="shared" si="5"/>
        <v>592.86</v>
      </c>
    </row>
    <row r="46" spans="1:7" x14ac:dyDescent="0.25">
      <c r="A46" s="44" t="s">
        <v>64</v>
      </c>
      <c r="B46" s="44"/>
      <c r="C46" s="44"/>
      <c r="D46" s="44"/>
      <c r="E46" s="44"/>
      <c r="F46" s="44"/>
      <c r="G46" s="44"/>
    </row>
    <row r="47" spans="1:7" x14ac:dyDescent="0.25">
      <c r="A47" s="44" t="s">
        <v>65</v>
      </c>
      <c r="B47" s="44"/>
      <c r="C47" s="44"/>
      <c r="D47" s="44"/>
      <c r="E47" s="44"/>
      <c r="F47" s="44"/>
      <c r="G47" s="44"/>
    </row>
    <row r="48" spans="1:7" x14ac:dyDescent="0.25">
      <c r="G48" s="3">
        <v>6</v>
      </c>
    </row>
  </sheetData>
  <mergeCells count="40">
    <mergeCell ref="A44:C44"/>
    <mergeCell ref="A46:G46"/>
    <mergeCell ref="A47:G47"/>
    <mergeCell ref="A37:C37"/>
    <mergeCell ref="A39:A40"/>
    <mergeCell ref="B39:B40"/>
    <mergeCell ref="C39:C40"/>
    <mergeCell ref="D39:F39"/>
    <mergeCell ref="G39:G40"/>
    <mergeCell ref="G33:G34"/>
    <mergeCell ref="A25:C25"/>
    <mergeCell ref="A27:A28"/>
    <mergeCell ref="B27:B28"/>
    <mergeCell ref="C27:C28"/>
    <mergeCell ref="D27:F27"/>
    <mergeCell ref="G27:G28"/>
    <mergeCell ref="A31:C31"/>
    <mergeCell ref="A33:A34"/>
    <mergeCell ref="B33:B34"/>
    <mergeCell ref="C33:C34"/>
    <mergeCell ref="D33:F33"/>
    <mergeCell ref="G20:G21"/>
    <mergeCell ref="A9:C9"/>
    <mergeCell ref="A13:G13"/>
    <mergeCell ref="A14:A15"/>
    <mergeCell ref="B14:B15"/>
    <mergeCell ref="C14:C15"/>
    <mergeCell ref="D14:F14"/>
    <mergeCell ref="G14:G15"/>
    <mergeCell ref="A18:C18"/>
    <mergeCell ref="A20:A21"/>
    <mergeCell ref="B20:B21"/>
    <mergeCell ref="C20:C21"/>
    <mergeCell ref="D20:F20"/>
    <mergeCell ref="A3:G3"/>
    <mergeCell ref="A4:A5"/>
    <mergeCell ref="B4:B5"/>
    <mergeCell ref="C4:C5"/>
    <mergeCell ref="D4:F4"/>
    <mergeCell ref="G4:G5"/>
  </mergeCells>
  <pageMargins left="1.1811023622047243" right="0" top="0.39370078740157483" bottom="0.39370078740157483" header="0.31496062992125984" footer="0.31496062992125984"/>
  <pageSetup paperSize="9" scale="9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23" workbookViewId="0">
      <selection sqref="A1:G50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203</v>
      </c>
    </row>
    <row r="2" spans="1:9" x14ac:dyDescent="0.25">
      <c r="A2" s="4" t="s">
        <v>66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204</v>
      </c>
      <c r="B6" s="9" t="s">
        <v>214</v>
      </c>
      <c r="C6" s="9" t="s">
        <v>226</v>
      </c>
      <c r="D6" s="10">
        <v>15.88</v>
      </c>
      <c r="E6" s="9">
        <v>20.82</v>
      </c>
      <c r="F6" s="9">
        <v>9.56</v>
      </c>
      <c r="G6" s="9">
        <v>288.66000000000003</v>
      </c>
    </row>
    <row r="7" spans="1:9" x14ac:dyDescent="0.25">
      <c r="A7" s="11" t="s">
        <v>40</v>
      </c>
      <c r="B7" s="12" t="s">
        <v>44</v>
      </c>
      <c r="C7" s="9" t="s">
        <v>207</v>
      </c>
      <c r="D7" s="10">
        <v>0.5</v>
      </c>
      <c r="E7" s="9">
        <v>0.1</v>
      </c>
      <c r="F7" s="9">
        <v>2.0499999999999998</v>
      </c>
      <c r="G7" s="9">
        <v>8.5</v>
      </c>
    </row>
    <row r="8" spans="1:9" x14ac:dyDescent="0.25">
      <c r="A8" s="8" t="s">
        <v>32</v>
      </c>
      <c r="B8" s="12" t="s">
        <v>34</v>
      </c>
      <c r="C8" s="9" t="s">
        <v>225</v>
      </c>
      <c r="D8" s="10">
        <v>2.96</v>
      </c>
      <c r="E8" s="10">
        <v>0.64</v>
      </c>
      <c r="F8" s="10">
        <v>17.059999999999999</v>
      </c>
      <c r="G8" s="10">
        <v>86.08</v>
      </c>
    </row>
    <row r="9" spans="1:9" x14ac:dyDescent="0.25">
      <c r="A9" s="11" t="s">
        <v>205</v>
      </c>
      <c r="B9" s="12" t="s">
        <v>26</v>
      </c>
      <c r="C9" s="12" t="s">
        <v>221</v>
      </c>
      <c r="D9" s="13">
        <v>4.24</v>
      </c>
      <c r="E9" s="13">
        <v>3.35</v>
      </c>
      <c r="F9" s="13">
        <v>6.7</v>
      </c>
      <c r="G9" s="13">
        <v>68.599999999999994</v>
      </c>
    </row>
    <row r="10" spans="1:9" x14ac:dyDescent="0.25">
      <c r="A10" s="43" t="s">
        <v>28</v>
      </c>
      <c r="B10" s="43"/>
      <c r="C10" s="43"/>
      <c r="D10" s="14">
        <f>D6+D7+D8+D9</f>
        <v>23.580000000000005</v>
      </c>
      <c r="E10" s="14">
        <f t="shared" ref="E10:G10" si="0">E6+E7+E8+E9</f>
        <v>24.910000000000004</v>
      </c>
      <c r="F10" s="14">
        <f t="shared" si="0"/>
        <v>35.369999999999997</v>
      </c>
      <c r="G10" s="14">
        <f t="shared" si="0"/>
        <v>451.84000000000003</v>
      </c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15" t="s">
        <v>29</v>
      </c>
      <c r="B12" s="11"/>
      <c r="C12" s="9" t="s">
        <v>27</v>
      </c>
      <c r="D12" s="9">
        <v>1.52</v>
      </c>
      <c r="E12" s="9">
        <v>0.6</v>
      </c>
      <c r="F12" s="9">
        <v>27.88</v>
      </c>
      <c r="G12" s="9">
        <v>112</v>
      </c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49" t="s">
        <v>30</v>
      </c>
      <c r="B14" s="49"/>
      <c r="C14" s="49"/>
      <c r="D14" s="49"/>
      <c r="E14" s="49"/>
      <c r="F14" s="49"/>
      <c r="G14" s="49"/>
    </row>
    <row r="15" spans="1:9" ht="15.6" customHeight="1" x14ac:dyDescent="0.25">
      <c r="A15" s="45" t="s">
        <v>11</v>
      </c>
      <c r="B15" s="46" t="s">
        <v>12</v>
      </c>
      <c r="C15" s="45" t="s">
        <v>13</v>
      </c>
      <c r="D15" s="47" t="s">
        <v>14</v>
      </c>
      <c r="E15" s="47"/>
      <c r="F15" s="47"/>
      <c r="G15" s="48" t="s">
        <v>18</v>
      </c>
    </row>
    <row r="16" spans="1:9" x14ac:dyDescent="0.25">
      <c r="A16" s="45"/>
      <c r="B16" s="46"/>
      <c r="C16" s="45"/>
      <c r="D16" s="7" t="s">
        <v>15</v>
      </c>
      <c r="E16" s="7" t="s">
        <v>16</v>
      </c>
      <c r="F16" s="7" t="s">
        <v>17</v>
      </c>
      <c r="G16" s="48"/>
    </row>
    <row r="17" spans="1:7" ht="31.15" customHeight="1" x14ac:dyDescent="0.25">
      <c r="A17" s="8" t="s">
        <v>227</v>
      </c>
      <c r="B17" s="9" t="s">
        <v>72</v>
      </c>
      <c r="C17" s="9" t="s">
        <v>199</v>
      </c>
      <c r="D17" s="10">
        <v>1.52</v>
      </c>
      <c r="E17" s="10">
        <v>3.2</v>
      </c>
      <c r="F17" s="9">
        <v>10.56</v>
      </c>
      <c r="G17" s="9">
        <v>73.41</v>
      </c>
    </row>
    <row r="18" spans="1:7" x14ac:dyDescent="0.25">
      <c r="A18" s="11" t="s">
        <v>32</v>
      </c>
      <c r="B18" s="9" t="s">
        <v>34</v>
      </c>
      <c r="C18" s="9" t="s">
        <v>225</v>
      </c>
      <c r="D18" s="10">
        <v>2.96</v>
      </c>
      <c r="E18" s="9">
        <v>0.64</v>
      </c>
      <c r="F18" s="9">
        <v>17.059999999999999</v>
      </c>
      <c r="G18" s="9">
        <v>86.08</v>
      </c>
    </row>
    <row r="19" spans="1:7" x14ac:dyDescent="0.25">
      <c r="A19" s="43" t="s">
        <v>28</v>
      </c>
      <c r="B19" s="43"/>
      <c r="C19" s="43"/>
      <c r="D19" s="14">
        <f>D17+D18</f>
        <v>4.4800000000000004</v>
      </c>
      <c r="E19" s="14">
        <f t="shared" ref="E19:G19" si="1">E17+E18</f>
        <v>3.8400000000000003</v>
      </c>
      <c r="F19" s="14">
        <f t="shared" si="1"/>
        <v>27.619999999999997</v>
      </c>
      <c r="G19" s="14">
        <f t="shared" si="1"/>
        <v>159.49</v>
      </c>
    </row>
    <row r="21" spans="1:7" x14ac:dyDescent="0.25">
      <c r="A21" s="45" t="s">
        <v>54</v>
      </c>
      <c r="B21" s="46" t="s">
        <v>12</v>
      </c>
      <c r="C21" s="45" t="s">
        <v>13</v>
      </c>
      <c r="D21" s="47" t="s">
        <v>14</v>
      </c>
      <c r="E21" s="47"/>
      <c r="F21" s="47"/>
      <c r="G21" s="48" t="s">
        <v>18</v>
      </c>
    </row>
    <row r="22" spans="1:7" x14ac:dyDescent="0.25">
      <c r="A22" s="45"/>
      <c r="B22" s="46"/>
      <c r="C22" s="45"/>
      <c r="D22" s="7" t="s">
        <v>15</v>
      </c>
      <c r="E22" s="7" t="s">
        <v>16</v>
      </c>
      <c r="F22" s="7" t="s">
        <v>17</v>
      </c>
      <c r="G22" s="48"/>
    </row>
    <row r="23" spans="1:7" x14ac:dyDescent="0.25">
      <c r="A23" s="8" t="s">
        <v>206</v>
      </c>
      <c r="B23" s="9" t="s">
        <v>215</v>
      </c>
      <c r="C23" s="9" t="s">
        <v>224</v>
      </c>
      <c r="D23" s="10">
        <v>33.29</v>
      </c>
      <c r="E23" s="9">
        <v>16.010000000000002</v>
      </c>
      <c r="F23" s="9">
        <v>67</v>
      </c>
      <c r="G23" s="9">
        <v>535.44000000000005</v>
      </c>
    </row>
    <row r="24" spans="1:7" x14ac:dyDescent="0.25">
      <c r="A24" s="21" t="s">
        <v>175</v>
      </c>
      <c r="B24" s="19" t="s">
        <v>177</v>
      </c>
      <c r="C24" s="19" t="s">
        <v>207</v>
      </c>
      <c r="D24" s="20">
        <v>1.7</v>
      </c>
      <c r="E24" s="20">
        <v>5</v>
      </c>
      <c r="F24" s="19">
        <v>2.1</v>
      </c>
      <c r="G24" s="20">
        <v>60</v>
      </c>
    </row>
    <row r="25" spans="1:7" x14ac:dyDescent="0.25">
      <c r="A25" s="43" t="s">
        <v>28</v>
      </c>
      <c r="B25" s="43"/>
      <c r="C25" s="43"/>
      <c r="D25" s="14">
        <f>D23+D24</f>
        <v>34.99</v>
      </c>
      <c r="E25" s="14">
        <f t="shared" ref="E25:G25" si="2">E23+E24</f>
        <v>21.01</v>
      </c>
      <c r="F25" s="14">
        <f t="shared" si="2"/>
        <v>69.099999999999994</v>
      </c>
      <c r="G25" s="14">
        <f t="shared" si="2"/>
        <v>595.44000000000005</v>
      </c>
    </row>
    <row r="27" spans="1:7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" ht="30" x14ac:dyDescent="0.25">
      <c r="A29" s="18" t="s">
        <v>208</v>
      </c>
      <c r="B29" s="19" t="s">
        <v>216</v>
      </c>
      <c r="C29" s="19" t="s">
        <v>198</v>
      </c>
      <c r="D29" s="20">
        <v>10.93</v>
      </c>
      <c r="E29" s="20">
        <v>17.36</v>
      </c>
      <c r="F29" s="19">
        <v>49.28</v>
      </c>
      <c r="G29" s="19">
        <v>357.49</v>
      </c>
    </row>
    <row r="30" spans="1:7" x14ac:dyDescent="0.25">
      <c r="A30" s="21" t="s">
        <v>209</v>
      </c>
      <c r="B30" s="19" t="s">
        <v>89</v>
      </c>
      <c r="C30" s="19" t="s">
        <v>222</v>
      </c>
      <c r="D30" s="20">
        <v>2.73</v>
      </c>
      <c r="E30" s="19">
        <v>13.26</v>
      </c>
      <c r="F30" s="19">
        <v>11.31</v>
      </c>
      <c r="G30" s="19">
        <v>182.13</v>
      </c>
    </row>
    <row r="31" spans="1:7" x14ac:dyDescent="0.25">
      <c r="A31" s="54" t="s">
        <v>28</v>
      </c>
      <c r="B31" s="54"/>
      <c r="C31" s="54"/>
      <c r="D31" s="22">
        <f>D29+D30</f>
        <v>13.66</v>
      </c>
      <c r="E31" s="22">
        <f t="shared" ref="E31:G31" si="3">E29+E30</f>
        <v>30.619999999999997</v>
      </c>
      <c r="F31" s="22">
        <f t="shared" si="3"/>
        <v>60.59</v>
      </c>
      <c r="G31" s="22">
        <f t="shared" si="3"/>
        <v>539.62</v>
      </c>
    </row>
    <row r="33" spans="1:7" x14ac:dyDescent="0.25">
      <c r="A33" s="51" t="s">
        <v>56</v>
      </c>
      <c r="B33" s="52" t="s">
        <v>12</v>
      </c>
      <c r="C33" s="51" t="s">
        <v>13</v>
      </c>
      <c r="D33" s="53" t="s">
        <v>14</v>
      </c>
      <c r="E33" s="53"/>
      <c r="F33" s="53"/>
      <c r="G33" s="50" t="s">
        <v>18</v>
      </c>
    </row>
    <row r="34" spans="1:7" x14ac:dyDescent="0.25">
      <c r="A34" s="51"/>
      <c r="B34" s="52"/>
      <c r="C34" s="51"/>
      <c r="D34" s="17" t="s">
        <v>15</v>
      </c>
      <c r="E34" s="17" t="s">
        <v>16</v>
      </c>
      <c r="F34" s="17" t="s">
        <v>17</v>
      </c>
      <c r="G34" s="50"/>
    </row>
    <row r="35" spans="1:7" ht="45" x14ac:dyDescent="0.25">
      <c r="A35" s="18" t="s">
        <v>210</v>
      </c>
      <c r="B35" s="19" t="s">
        <v>217</v>
      </c>
      <c r="C35" s="24" t="s">
        <v>223</v>
      </c>
      <c r="D35" s="20">
        <v>48.18</v>
      </c>
      <c r="E35" s="20">
        <v>12.4</v>
      </c>
      <c r="F35" s="19">
        <v>18.920000000000002</v>
      </c>
      <c r="G35" s="19">
        <v>370.34</v>
      </c>
    </row>
    <row r="36" spans="1:7" x14ac:dyDescent="0.25">
      <c r="A36" s="18" t="s">
        <v>58</v>
      </c>
      <c r="B36" s="19" t="s">
        <v>61</v>
      </c>
      <c r="C36" s="19" t="s">
        <v>207</v>
      </c>
      <c r="D36" s="20">
        <v>1.36</v>
      </c>
      <c r="E36" s="20">
        <v>2.35</v>
      </c>
      <c r="F36" s="19">
        <v>14.48</v>
      </c>
      <c r="G36" s="19">
        <v>81.88</v>
      </c>
    </row>
    <row r="37" spans="1:7" ht="45" x14ac:dyDescent="0.25">
      <c r="A37" s="18" t="s">
        <v>211</v>
      </c>
      <c r="B37" s="19" t="s">
        <v>218</v>
      </c>
      <c r="C37" s="19" t="s">
        <v>222</v>
      </c>
      <c r="D37" s="20">
        <v>1.96</v>
      </c>
      <c r="E37" s="19">
        <v>12.87</v>
      </c>
      <c r="F37" s="19">
        <v>7.88</v>
      </c>
      <c r="G37" s="19">
        <v>143.66</v>
      </c>
    </row>
    <row r="38" spans="1:7" x14ac:dyDescent="0.25">
      <c r="A38" s="54" t="s">
        <v>28</v>
      </c>
      <c r="B38" s="54"/>
      <c r="C38" s="54"/>
      <c r="D38" s="22">
        <f>D35+D36+D37</f>
        <v>51.5</v>
      </c>
      <c r="E38" s="22">
        <f t="shared" ref="E38:G38" si="4">E35+E36+E37</f>
        <v>27.619999999999997</v>
      </c>
      <c r="F38" s="22">
        <f t="shared" si="4"/>
        <v>41.280000000000008</v>
      </c>
      <c r="G38" s="22">
        <f t="shared" si="4"/>
        <v>595.88</v>
      </c>
    </row>
    <row r="40" spans="1:7" x14ac:dyDescent="0.25">
      <c r="A40" s="51" t="s">
        <v>67</v>
      </c>
      <c r="B40" s="52" t="s">
        <v>12</v>
      </c>
      <c r="C40" s="51" t="s">
        <v>13</v>
      </c>
      <c r="D40" s="53" t="s">
        <v>14</v>
      </c>
      <c r="E40" s="53"/>
      <c r="F40" s="53"/>
      <c r="G40" s="50" t="s">
        <v>18</v>
      </c>
    </row>
    <row r="41" spans="1:7" x14ac:dyDescent="0.25">
      <c r="A41" s="51"/>
      <c r="B41" s="52"/>
      <c r="C41" s="51"/>
      <c r="D41" s="17" t="s">
        <v>15</v>
      </c>
      <c r="E41" s="17" t="s">
        <v>16</v>
      </c>
      <c r="F41" s="17" t="s">
        <v>17</v>
      </c>
      <c r="G41" s="50"/>
    </row>
    <row r="42" spans="1:7" ht="30" x14ac:dyDescent="0.25">
      <c r="A42" s="18" t="s">
        <v>212</v>
      </c>
      <c r="B42" s="19" t="s">
        <v>148</v>
      </c>
      <c r="C42" s="19" t="s">
        <v>221</v>
      </c>
      <c r="D42" s="20">
        <v>42.44</v>
      </c>
      <c r="E42" s="19">
        <v>17.82</v>
      </c>
      <c r="F42" s="19">
        <v>8.1199999999999992</v>
      </c>
      <c r="G42" s="19">
        <v>353.94</v>
      </c>
    </row>
    <row r="43" spans="1:7" ht="15.6" customHeight="1" x14ac:dyDescent="0.25">
      <c r="A43" s="18" t="s">
        <v>146</v>
      </c>
      <c r="B43" s="19" t="s">
        <v>149</v>
      </c>
      <c r="C43" s="19" t="s">
        <v>220</v>
      </c>
      <c r="D43" s="20">
        <v>2.4900000000000002</v>
      </c>
      <c r="E43" s="19">
        <v>3.47</v>
      </c>
      <c r="F43" s="19">
        <v>18.829999999999998</v>
      </c>
      <c r="G43" s="19">
        <v>110.76</v>
      </c>
    </row>
    <row r="44" spans="1:7" ht="27.6" customHeight="1" x14ac:dyDescent="0.25">
      <c r="A44" s="18" t="s">
        <v>213</v>
      </c>
      <c r="B44" s="19" t="s">
        <v>219</v>
      </c>
      <c r="C44" s="19" t="s">
        <v>202</v>
      </c>
      <c r="D44" s="20">
        <v>1.73</v>
      </c>
      <c r="E44" s="19">
        <v>5.14</v>
      </c>
      <c r="F44" s="19">
        <v>11.69</v>
      </c>
      <c r="G44" s="19">
        <v>89.83</v>
      </c>
    </row>
    <row r="45" spans="1:7" x14ac:dyDescent="0.25">
      <c r="A45" s="18" t="s">
        <v>40</v>
      </c>
      <c r="B45" s="23" t="s">
        <v>44</v>
      </c>
      <c r="C45" s="19" t="s">
        <v>202</v>
      </c>
      <c r="D45" s="20">
        <v>1</v>
      </c>
      <c r="E45" s="19">
        <v>0.2</v>
      </c>
      <c r="F45" s="19">
        <v>4.0999999999999996</v>
      </c>
      <c r="G45" s="19">
        <v>17</v>
      </c>
    </row>
    <row r="46" spans="1:7" x14ac:dyDescent="0.25">
      <c r="A46" s="54" t="s">
        <v>28</v>
      </c>
      <c r="B46" s="54"/>
      <c r="C46" s="54"/>
      <c r="D46" s="22">
        <f>D42+D43+D44+D45</f>
        <v>47.66</v>
      </c>
      <c r="E46" s="22">
        <f t="shared" ref="E46:G46" si="5">E42+E43+E44+E45</f>
        <v>26.63</v>
      </c>
      <c r="F46" s="22">
        <f t="shared" si="5"/>
        <v>42.739999999999995</v>
      </c>
      <c r="G46" s="22">
        <f t="shared" si="5"/>
        <v>571.53</v>
      </c>
    </row>
    <row r="48" spans="1:7" x14ac:dyDescent="0.25">
      <c r="A48" s="44" t="s">
        <v>64</v>
      </c>
      <c r="B48" s="44"/>
      <c r="C48" s="44"/>
      <c r="D48" s="44"/>
      <c r="E48" s="44"/>
      <c r="F48" s="44"/>
      <c r="G48" s="44"/>
    </row>
    <row r="49" spans="1:7" x14ac:dyDescent="0.25">
      <c r="A49" s="44" t="s">
        <v>65</v>
      </c>
      <c r="B49" s="44"/>
      <c r="C49" s="44"/>
      <c r="D49" s="44"/>
      <c r="E49" s="44"/>
      <c r="F49" s="44"/>
      <c r="G49" s="44"/>
    </row>
    <row r="50" spans="1:7" x14ac:dyDescent="0.25">
      <c r="G50" s="3">
        <v>7</v>
      </c>
    </row>
  </sheetData>
  <mergeCells count="40">
    <mergeCell ref="A3:G3"/>
    <mergeCell ref="A4:A5"/>
    <mergeCell ref="B4:B5"/>
    <mergeCell ref="C4:C5"/>
    <mergeCell ref="D4:F4"/>
    <mergeCell ref="G4:G5"/>
    <mergeCell ref="G21:G22"/>
    <mergeCell ref="A10:C10"/>
    <mergeCell ref="A14:G14"/>
    <mergeCell ref="A15:A16"/>
    <mergeCell ref="B15:B16"/>
    <mergeCell ref="C15:C16"/>
    <mergeCell ref="D15:F15"/>
    <mergeCell ref="G15:G16"/>
    <mergeCell ref="A19:C19"/>
    <mergeCell ref="A21:A22"/>
    <mergeCell ref="B21:B22"/>
    <mergeCell ref="C21:C22"/>
    <mergeCell ref="D21:F21"/>
    <mergeCell ref="G33:G34"/>
    <mergeCell ref="A25:C25"/>
    <mergeCell ref="A27:A28"/>
    <mergeCell ref="B27:B28"/>
    <mergeCell ref="C27:C28"/>
    <mergeCell ref="D27:F27"/>
    <mergeCell ref="G27:G28"/>
    <mergeCell ref="A31:C31"/>
    <mergeCell ref="A33:A34"/>
    <mergeCell ref="B33:B34"/>
    <mergeCell ref="C33:C34"/>
    <mergeCell ref="D33:F33"/>
    <mergeCell ref="A46:C46"/>
    <mergeCell ref="A48:G48"/>
    <mergeCell ref="A49:G49"/>
    <mergeCell ref="A38:C38"/>
    <mergeCell ref="A40:A41"/>
    <mergeCell ref="B40:B41"/>
    <mergeCell ref="C40:C41"/>
    <mergeCell ref="D40:F40"/>
    <mergeCell ref="G40:G41"/>
  </mergeCells>
  <pageMargins left="1.1811023622047243" right="0" top="0.39370078740157483" bottom="0.39370078740157483" header="0.31496062992125984" footer="0.31496062992125984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8"/>
  <sheetViews>
    <sheetView topLeftCell="A19" workbookViewId="0">
      <selection sqref="A1:G48"/>
    </sheetView>
  </sheetViews>
  <sheetFormatPr defaultColWidth="8.85546875" defaultRowHeight="15.75" x14ac:dyDescent="0.25"/>
  <cols>
    <col min="1" max="1" width="29.140625" style="3" customWidth="1"/>
    <col min="2" max="2" width="6.140625" style="3" customWidth="1"/>
    <col min="3" max="3" width="8.85546875" style="3"/>
    <col min="4" max="4" width="12.140625" style="3" customWidth="1"/>
    <col min="5" max="5" width="11" style="3" customWidth="1"/>
    <col min="6" max="6" width="12.42578125" style="3" customWidth="1"/>
    <col min="7" max="7" width="10" style="3" customWidth="1"/>
    <col min="8" max="16384" width="8.85546875" style="3"/>
  </cols>
  <sheetData>
    <row r="1" spans="1:9" x14ac:dyDescent="0.25">
      <c r="A1" s="4" t="s">
        <v>203</v>
      </c>
    </row>
    <row r="2" spans="1:9" x14ac:dyDescent="0.25">
      <c r="A2" s="4" t="s">
        <v>95</v>
      </c>
    </row>
    <row r="3" spans="1:9" x14ac:dyDescent="0.25">
      <c r="A3" s="49" t="s">
        <v>10</v>
      </c>
      <c r="B3" s="49"/>
      <c r="C3" s="49"/>
      <c r="D3" s="49"/>
      <c r="E3" s="49"/>
      <c r="F3" s="49"/>
      <c r="G3" s="49"/>
      <c r="H3" s="6"/>
      <c r="I3" s="6"/>
    </row>
    <row r="4" spans="1:9" x14ac:dyDescent="0.25">
      <c r="A4" s="45" t="s">
        <v>11</v>
      </c>
      <c r="B4" s="46" t="s">
        <v>12</v>
      </c>
      <c r="C4" s="45" t="s">
        <v>13</v>
      </c>
      <c r="D4" s="47" t="s">
        <v>14</v>
      </c>
      <c r="E4" s="47"/>
      <c r="F4" s="47"/>
      <c r="G4" s="48" t="s">
        <v>18</v>
      </c>
    </row>
    <row r="5" spans="1:9" x14ac:dyDescent="0.25">
      <c r="A5" s="45"/>
      <c r="B5" s="46"/>
      <c r="C5" s="45"/>
      <c r="D5" s="7" t="s">
        <v>15</v>
      </c>
      <c r="E5" s="7" t="s">
        <v>16</v>
      </c>
      <c r="F5" s="7" t="s">
        <v>17</v>
      </c>
      <c r="G5" s="48"/>
    </row>
    <row r="6" spans="1:9" x14ac:dyDescent="0.25">
      <c r="A6" s="16" t="s">
        <v>228</v>
      </c>
      <c r="B6" s="9" t="s">
        <v>229</v>
      </c>
      <c r="C6" s="9" t="s">
        <v>94</v>
      </c>
      <c r="D6" s="10">
        <v>11.76</v>
      </c>
      <c r="E6" s="9">
        <v>11.28</v>
      </c>
      <c r="F6" s="9">
        <v>50.31</v>
      </c>
      <c r="G6" s="9">
        <v>344.4</v>
      </c>
    </row>
    <row r="7" spans="1:9" x14ac:dyDescent="0.25">
      <c r="A7" s="11" t="s">
        <v>112</v>
      </c>
      <c r="B7" s="12"/>
      <c r="C7" s="9" t="s">
        <v>45</v>
      </c>
      <c r="D7" s="10">
        <v>1</v>
      </c>
      <c r="E7" s="10">
        <v>1</v>
      </c>
      <c r="F7" s="10">
        <v>18.3</v>
      </c>
      <c r="G7" s="10">
        <v>95.4</v>
      </c>
    </row>
    <row r="8" spans="1:9" x14ac:dyDescent="0.25">
      <c r="A8" s="8" t="s">
        <v>230</v>
      </c>
      <c r="B8" s="12" t="s">
        <v>231</v>
      </c>
      <c r="C8" s="9" t="s">
        <v>27</v>
      </c>
      <c r="D8" s="10">
        <v>0.03</v>
      </c>
      <c r="E8" s="10">
        <v>0</v>
      </c>
      <c r="F8" s="10">
        <v>8.17</v>
      </c>
      <c r="G8" s="10">
        <v>32.4</v>
      </c>
    </row>
    <row r="9" spans="1:9" x14ac:dyDescent="0.25">
      <c r="A9" s="43" t="s">
        <v>28</v>
      </c>
      <c r="B9" s="43"/>
      <c r="C9" s="43"/>
      <c r="D9" s="14">
        <f t="shared" ref="D9:F9" si="0">SUM(D6:D8)</f>
        <v>12.79</v>
      </c>
      <c r="E9" s="14">
        <f t="shared" si="0"/>
        <v>12.28</v>
      </c>
      <c r="F9" s="14">
        <f t="shared" si="0"/>
        <v>76.78</v>
      </c>
      <c r="G9" s="14">
        <f>SUM(G6:G8)</f>
        <v>472.19999999999993</v>
      </c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15" t="s">
        <v>29</v>
      </c>
      <c r="B11" s="11"/>
      <c r="C11" s="9" t="s">
        <v>27</v>
      </c>
      <c r="D11" s="9">
        <v>1.52</v>
      </c>
      <c r="E11" s="9">
        <v>0.6</v>
      </c>
      <c r="F11" s="9">
        <v>27.88</v>
      </c>
      <c r="G11" s="9">
        <v>112</v>
      </c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49" t="s">
        <v>30</v>
      </c>
      <c r="B13" s="49"/>
      <c r="C13" s="49"/>
      <c r="D13" s="49"/>
      <c r="E13" s="49"/>
      <c r="F13" s="49"/>
      <c r="G13" s="49"/>
    </row>
    <row r="14" spans="1:9" ht="15.6" customHeight="1" x14ac:dyDescent="0.25">
      <c r="A14" s="45" t="s">
        <v>11</v>
      </c>
      <c r="B14" s="46" t="s">
        <v>12</v>
      </c>
      <c r="C14" s="45" t="s">
        <v>13</v>
      </c>
      <c r="D14" s="47" t="s">
        <v>14</v>
      </c>
      <c r="E14" s="47"/>
      <c r="F14" s="47"/>
      <c r="G14" s="48" t="s">
        <v>18</v>
      </c>
    </row>
    <row r="15" spans="1:9" x14ac:dyDescent="0.25">
      <c r="A15" s="45"/>
      <c r="B15" s="46"/>
      <c r="C15" s="45"/>
      <c r="D15" s="7" t="s">
        <v>15</v>
      </c>
      <c r="E15" s="7" t="s">
        <v>16</v>
      </c>
      <c r="F15" s="7" t="s">
        <v>17</v>
      </c>
      <c r="G15" s="48"/>
    </row>
    <row r="16" spans="1:9" ht="31.15" customHeight="1" x14ac:dyDescent="0.25">
      <c r="A16" s="8" t="s">
        <v>317</v>
      </c>
      <c r="B16" s="9" t="s">
        <v>318</v>
      </c>
      <c r="C16" s="9" t="s">
        <v>35</v>
      </c>
      <c r="D16" s="10">
        <v>3.51</v>
      </c>
      <c r="E16" s="10">
        <v>4.53</v>
      </c>
      <c r="F16" s="9">
        <v>10.99</v>
      </c>
      <c r="G16" s="9">
        <v>96.33</v>
      </c>
    </row>
    <row r="17" spans="1:7 16384:16384" x14ac:dyDescent="0.25">
      <c r="A17" s="11" t="s">
        <v>232</v>
      </c>
      <c r="B17" s="9" t="s">
        <v>34</v>
      </c>
      <c r="C17" s="9" t="s">
        <v>100</v>
      </c>
      <c r="D17" s="10">
        <v>1.48</v>
      </c>
      <c r="E17" s="9">
        <v>0.32</v>
      </c>
      <c r="F17" s="9">
        <v>8.5299999999999994</v>
      </c>
      <c r="G17" s="9">
        <v>43.04</v>
      </c>
    </row>
    <row r="18" spans="1:7 16384:16384" x14ac:dyDescent="0.25">
      <c r="A18" s="43" t="s">
        <v>28</v>
      </c>
      <c r="B18" s="43"/>
      <c r="C18" s="43"/>
      <c r="D18" s="14">
        <f>D16+D17</f>
        <v>4.99</v>
      </c>
      <c r="E18" s="14">
        <f t="shared" ref="E18:G18" si="1">E16+E17</f>
        <v>4.8500000000000005</v>
      </c>
      <c r="F18" s="14">
        <f t="shared" si="1"/>
        <v>19.52</v>
      </c>
      <c r="G18" s="14">
        <f t="shared" si="1"/>
        <v>139.37</v>
      </c>
    </row>
    <row r="20" spans="1:7 16384:16384" x14ac:dyDescent="0.25">
      <c r="A20" s="45" t="s">
        <v>54</v>
      </c>
      <c r="B20" s="46" t="s">
        <v>12</v>
      </c>
      <c r="C20" s="45" t="s">
        <v>13</v>
      </c>
      <c r="D20" s="47" t="s">
        <v>14</v>
      </c>
      <c r="E20" s="47"/>
      <c r="F20" s="47"/>
      <c r="G20" s="48" t="s">
        <v>18</v>
      </c>
    </row>
    <row r="21" spans="1:7 16384:16384" x14ac:dyDescent="0.25">
      <c r="A21" s="45"/>
      <c r="B21" s="46"/>
      <c r="C21" s="45"/>
      <c r="D21" s="7" t="s">
        <v>15</v>
      </c>
      <c r="E21" s="7" t="s">
        <v>16</v>
      </c>
      <c r="F21" s="7" t="s">
        <v>17</v>
      </c>
      <c r="G21" s="48"/>
    </row>
    <row r="22" spans="1:7 16384:16384" x14ac:dyDescent="0.25">
      <c r="A22" s="8" t="s">
        <v>233</v>
      </c>
      <c r="B22" s="9" t="s">
        <v>234</v>
      </c>
      <c r="C22" s="9" t="s">
        <v>35</v>
      </c>
      <c r="D22" s="10">
        <v>28.61</v>
      </c>
      <c r="E22" s="10">
        <v>25.1</v>
      </c>
      <c r="F22" s="9">
        <v>17.63</v>
      </c>
      <c r="G22" s="10">
        <v>409.1</v>
      </c>
    </row>
    <row r="23" spans="1:7 16384:16384" x14ac:dyDescent="0.25">
      <c r="A23" s="8" t="s">
        <v>38</v>
      </c>
      <c r="B23" s="9" t="s">
        <v>42</v>
      </c>
      <c r="C23" s="9" t="s">
        <v>53</v>
      </c>
      <c r="D23" s="10">
        <v>3.07</v>
      </c>
      <c r="E23" s="10">
        <v>2.76</v>
      </c>
      <c r="F23" s="9">
        <v>16.78</v>
      </c>
      <c r="G23" s="10">
        <v>102.33</v>
      </c>
    </row>
    <row r="24" spans="1:7 16384:16384" ht="30" x14ac:dyDescent="0.25">
      <c r="A24" s="27" t="s">
        <v>236</v>
      </c>
      <c r="B24" s="19" t="s">
        <v>235</v>
      </c>
      <c r="C24" s="19" t="s">
        <v>35</v>
      </c>
      <c r="D24" s="20">
        <v>3.27</v>
      </c>
      <c r="E24" s="20">
        <v>1.1000000000000001</v>
      </c>
      <c r="F24" s="26">
        <v>8.76</v>
      </c>
      <c r="G24" s="19">
        <v>45.51</v>
      </c>
      <c r="XFD24" s="25">
        <f>SUM(D24:XFC24)</f>
        <v>58.64</v>
      </c>
    </row>
    <row r="25" spans="1:7 16384:16384" x14ac:dyDescent="0.25">
      <c r="A25" s="43" t="s">
        <v>28</v>
      </c>
      <c r="B25" s="43"/>
      <c r="C25" s="43"/>
      <c r="D25" s="14">
        <f>SUM(D22:D24)</f>
        <v>34.950000000000003</v>
      </c>
      <c r="E25" s="14">
        <f t="shared" ref="E25:G25" si="2">SUM(E22:E24)</f>
        <v>28.96</v>
      </c>
      <c r="F25" s="14">
        <f t="shared" si="2"/>
        <v>43.169999999999995</v>
      </c>
      <c r="G25" s="14">
        <f t="shared" si="2"/>
        <v>556.94000000000005</v>
      </c>
    </row>
    <row r="27" spans="1:7 16384:16384" x14ac:dyDescent="0.25">
      <c r="A27" s="51" t="s">
        <v>55</v>
      </c>
      <c r="B27" s="52" t="s">
        <v>12</v>
      </c>
      <c r="C27" s="51" t="s">
        <v>13</v>
      </c>
      <c r="D27" s="53" t="s">
        <v>14</v>
      </c>
      <c r="E27" s="53"/>
      <c r="F27" s="53"/>
      <c r="G27" s="50" t="s">
        <v>18</v>
      </c>
    </row>
    <row r="28" spans="1:7 16384:16384" x14ac:dyDescent="0.25">
      <c r="A28" s="51"/>
      <c r="B28" s="52"/>
      <c r="C28" s="51"/>
      <c r="D28" s="17" t="s">
        <v>15</v>
      </c>
      <c r="E28" s="17" t="s">
        <v>16</v>
      </c>
      <c r="F28" s="17" t="s">
        <v>17</v>
      </c>
      <c r="G28" s="50"/>
    </row>
    <row r="29" spans="1:7 16384:16384" x14ac:dyDescent="0.25">
      <c r="A29" s="18" t="s">
        <v>237</v>
      </c>
      <c r="B29" s="19" t="s">
        <v>172</v>
      </c>
      <c r="C29" s="19" t="s">
        <v>21</v>
      </c>
      <c r="D29" s="20">
        <v>34.33</v>
      </c>
      <c r="E29" s="20">
        <v>16.850000000000001</v>
      </c>
      <c r="F29" s="19">
        <v>55.88</v>
      </c>
      <c r="G29" s="19">
        <v>504.73</v>
      </c>
    </row>
    <row r="30" spans="1:7 16384:16384" x14ac:dyDescent="0.25">
      <c r="A30" s="21" t="s">
        <v>175</v>
      </c>
      <c r="B30" s="19" t="s">
        <v>177</v>
      </c>
      <c r="C30" s="19" t="s">
        <v>36</v>
      </c>
      <c r="D30" s="20">
        <v>1.36</v>
      </c>
      <c r="E30" s="20">
        <v>4</v>
      </c>
      <c r="F30" s="19">
        <v>1.68</v>
      </c>
      <c r="G30" s="20">
        <v>48</v>
      </c>
    </row>
    <row r="31" spans="1:7 16384:16384" x14ac:dyDescent="0.25">
      <c r="A31" s="54" t="s">
        <v>28</v>
      </c>
      <c r="B31" s="54"/>
      <c r="C31" s="54"/>
      <c r="D31" s="22">
        <f>D29+D30</f>
        <v>35.69</v>
      </c>
      <c r="E31" s="22">
        <f t="shared" ref="E31:G31" si="3">E29+E30</f>
        <v>20.85</v>
      </c>
      <c r="F31" s="22">
        <f t="shared" si="3"/>
        <v>57.56</v>
      </c>
      <c r="G31" s="22">
        <f t="shared" si="3"/>
        <v>552.73</v>
      </c>
    </row>
    <row r="33" spans="1:7" x14ac:dyDescent="0.25">
      <c r="A33" s="51" t="s">
        <v>56</v>
      </c>
      <c r="B33" s="52" t="s">
        <v>12</v>
      </c>
      <c r="C33" s="51" t="s">
        <v>13</v>
      </c>
      <c r="D33" s="53" t="s">
        <v>14</v>
      </c>
      <c r="E33" s="53"/>
      <c r="F33" s="53"/>
      <c r="G33" s="50" t="s">
        <v>18</v>
      </c>
    </row>
    <row r="34" spans="1:7" x14ac:dyDescent="0.25">
      <c r="A34" s="51"/>
      <c r="B34" s="52"/>
      <c r="C34" s="51"/>
      <c r="D34" s="17" t="s">
        <v>15</v>
      </c>
      <c r="E34" s="17" t="s">
        <v>16</v>
      </c>
      <c r="F34" s="17" t="s">
        <v>17</v>
      </c>
      <c r="G34" s="50"/>
    </row>
    <row r="35" spans="1:7" ht="30" x14ac:dyDescent="0.25">
      <c r="A35" s="18" t="s">
        <v>238</v>
      </c>
      <c r="B35" s="19" t="s">
        <v>239</v>
      </c>
      <c r="C35" s="24" t="s">
        <v>21</v>
      </c>
      <c r="D35" s="20">
        <v>41.91</v>
      </c>
      <c r="E35" s="20">
        <v>24.97</v>
      </c>
      <c r="F35" s="19">
        <v>22.73</v>
      </c>
      <c r="G35" s="19">
        <v>465.42</v>
      </c>
    </row>
    <row r="36" spans="1:7" ht="30" x14ac:dyDescent="0.25">
      <c r="A36" s="27" t="s">
        <v>240</v>
      </c>
      <c r="B36" s="19" t="s">
        <v>235</v>
      </c>
      <c r="C36" s="19" t="s">
        <v>45</v>
      </c>
      <c r="D36" s="20">
        <v>1.34</v>
      </c>
      <c r="E36" s="20">
        <v>9.91</v>
      </c>
      <c r="F36" s="26">
        <v>6.47</v>
      </c>
      <c r="G36" s="19">
        <v>110.51</v>
      </c>
    </row>
    <row r="37" spans="1:7" x14ac:dyDescent="0.25">
      <c r="A37" s="54" t="s">
        <v>28</v>
      </c>
      <c r="B37" s="54"/>
      <c r="C37" s="54"/>
      <c r="D37" s="22">
        <f>SUM(D35:D36)</f>
        <v>43.25</v>
      </c>
      <c r="E37" s="22">
        <f t="shared" ref="E37:G37" si="4">SUM(E35:E36)</f>
        <v>34.879999999999995</v>
      </c>
      <c r="F37" s="22">
        <f t="shared" si="4"/>
        <v>29.2</v>
      </c>
      <c r="G37" s="22">
        <f t="shared" si="4"/>
        <v>575.93000000000006</v>
      </c>
    </row>
    <row r="39" spans="1:7" x14ac:dyDescent="0.25">
      <c r="A39" s="51" t="s">
        <v>67</v>
      </c>
      <c r="B39" s="52" t="s">
        <v>12</v>
      </c>
      <c r="C39" s="51" t="s">
        <v>13</v>
      </c>
      <c r="D39" s="53" t="s">
        <v>14</v>
      </c>
      <c r="E39" s="53"/>
      <c r="F39" s="53"/>
      <c r="G39" s="50" t="s">
        <v>18</v>
      </c>
    </row>
    <row r="40" spans="1:7" x14ac:dyDescent="0.25">
      <c r="A40" s="51"/>
      <c r="B40" s="52"/>
      <c r="C40" s="51"/>
      <c r="D40" s="17" t="s">
        <v>15</v>
      </c>
      <c r="E40" s="17" t="s">
        <v>16</v>
      </c>
      <c r="F40" s="17" t="s">
        <v>17</v>
      </c>
      <c r="G40" s="50"/>
    </row>
    <row r="41" spans="1:7" ht="30" x14ac:dyDescent="0.25">
      <c r="A41" s="18" t="s">
        <v>241</v>
      </c>
      <c r="B41" s="19" t="s">
        <v>242</v>
      </c>
      <c r="C41" s="19" t="s">
        <v>90</v>
      </c>
      <c r="D41" s="20">
        <v>6.3</v>
      </c>
      <c r="E41" s="20">
        <v>13.4</v>
      </c>
      <c r="F41" s="20">
        <v>44.91</v>
      </c>
      <c r="G41" s="20">
        <v>233.1</v>
      </c>
    </row>
    <row r="42" spans="1:7" ht="15.6" customHeight="1" x14ac:dyDescent="0.25">
      <c r="A42" s="18" t="s">
        <v>87</v>
      </c>
      <c r="B42" s="19" t="s">
        <v>89</v>
      </c>
      <c r="C42" s="19" t="s">
        <v>91</v>
      </c>
      <c r="D42" s="20">
        <v>1.61</v>
      </c>
      <c r="E42" s="20">
        <v>7.67</v>
      </c>
      <c r="F42" s="20">
        <v>6.54</v>
      </c>
      <c r="G42" s="20">
        <v>105.08</v>
      </c>
    </row>
    <row r="43" spans="1:7" ht="27.6" customHeight="1" x14ac:dyDescent="0.25">
      <c r="A43" s="18" t="s">
        <v>243</v>
      </c>
      <c r="B43" s="19" t="s">
        <v>244</v>
      </c>
      <c r="C43" s="19" t="s">
        <v>27</v>
      </c>
      <c r="D43" s="20">
        <v>2.16</v>
      </c>
      <c r="E43" s="20">
        <v>19.399999999999999</v>
      </c>
      <c r="F43" s="20">
        <v>20.100000000000001</v>
      </c>
      <c r="G43" s="20">
        <v>254.54</v>
      </c>
    </row>
    <row r="44" spans="1:7" x14ac:dyDescent="0.25">
      <c r="A44" s="54" t="s">
        <v>28</v>
      </c>
      <c r="B44" s="54"/>
      <c r="C44" s="54"/>
      <c r="D44" s="22">
        <f>SUM(D41:D43)</f>
        <v>10.07</v>
      </c>
      <c r="E44" s="22">
        <f t="shared" ref="E44:G44" si="5">SUM(E41:E43)</f>
        <v>40.47</v>
      </c>
      <c r="F44" s="22">
        <f t="shared" si="5"/>
        <v>71.55</v>
      </c>
      <c r="G44" s="22">
        <f t="shared" si="5"/>
        <v>592.72</v>
      </c>
    </row>
    <row r="46" spans="1:7" x14ac:dyDescent="0.25">
      <c r="A46" s="44" t="s">
        <v>64</v>
      </c>
      <c r="B46" s="44"/>
      <c r="C46" s="44"/>
      <c r="D46" s="44"/>
      <c r="E46" s="44"/>
      <c r="F46" s="44"/>
      <c r="G46" s="44"/>
    </row>
    <row r="47" spans="1:7" x14ac:dyDescent="0.25">
      <c r="A47" s="44" t="s">
        <v>65</v>
      </c>
      <c r="B47" s="44"/>
      <c r="C47" s="44"/>
      <c r="D47" s="44"/>
      <c r="E47" s="44"/>
      <c r="F47" s="44"/>
      <c r="G47" s="44"/>
    </row>
    <row r="48" spans="1:7" x14ac:dyDescent="0.25">
      <c r="G48" s="3">
        <v>8</v>
      </c>
    </row>
  </sheetData>
  <mergeCells count="40">
    <mergeCell ref="A3:G3"/>
    <mergeCell ref="A4:A5"/>
    <mergeCell ref="B4:B5"/>
    <mergeCell ref="C4:C5"/>
    <mergeCell ref="D4:F4"/>
    <mergeCell ref="G4:G5"/>
    <mergeCell ref="G20:G21"/>
    <mergeCell ref="A9:C9"/>
    <mergeCell ref="A13:G13"/>
    <mergeCell ref="A14:A15"/>
    <mergeCell ref="B14:B15"/>
    <mergeCell ref="C14:C15"/>
    <mergeCell ref="D14:F14"/>
    <mergeCell ref="G14:G15"/>
    <mergeCell ref="A18:C18"/>
    <mergeCell ref="A20:A21"/>
    <mergeCell ref="B20:B21"/>
    <mergeCell ref="C20:C21"/>
    <mergeCell ref="D20:F20"/>
    <mergeCell ref="G33:G34"/>
    <mergeCell ref="A25:C25"/>
    <mergeCell ref="A27:A28"/>
    <mergeCell ref="B27:B28"/>
    <mergeCell ref="C27:C28"/>
    <mergeCell ref="D27:F27"/>
    <mergeCell ref="G27:G28"/>
    <mergeCell ref="A31:C31"/>
    <mergeCell ref="A33:A34"/>
    <mergeCell ref="B33:B34"/>
    <mergeCell ref="C33:C34"/>
    <mergeCell ref="D33:F33"/>
    <mergeCell ref="A44:C44"/>
    <mergeCell ref="A46:G46"/>
    <mergeCell ref="A47:G47"/>
    <mergeCell ref="A37:C37"/>
    <mergeCell ref="A39:A40"/>
    <mergeCell ref="B39:B40"/>
    <mergeCell ref="C39:C40"/>
    <mergeCell ref="D39:F39"/>
    <mergeCell ref="G39:G40"/>
  </mergeCells>
  <pageMargins left="1.1811023622047243" right="0" top="0.39370078740157483" bottom="0.39370078740157483" header="0.31496062992125984" footer="0.31496062992125984"/>
  <pageSetup paperSize="9" scale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Titulinis</vt:lpstr>
      <vt:lpstr>1-1</vt:lpstr>
      <vt:lpstr>1-2</vt:lpstr>
      <vt:lpstr>1-3</vt:lpstr>
      <vt:lpstr>1-4</vt:lpstr>
      <vt:lpstr>1-5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3-5</vt:lpstr>
      <vt:lpstr>4-1</vt:lpstr>
      <vt:lpstr>4-2</vt:lpstr>
      <vt:lpstr>4-3</vt:lpstr>
      <vt:lpstr>4-4</vt:lpstr>
      <vt:lpstr>4-5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</dc:creator>
  <cp:lastModifiedBy>Valgykla</cp:lastModifiedBy>
  <cp:lastPrinted>2021-09-16T11:34:40Z</cp:lastPrinted>
  <dcterms:created xsi:type="dcterms:W3CDTF">2020-08-18T19:20:54Z</dcterms:created>
  <dcterms:modified xsi:type="dcterms:W3CDTF">2021-09-16T11:38:26Z</dcterms:modified>
</cp:coreProperties>
</file>